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75" windowWidth="18195" windowHeight="10260" activeTab="0"/>
  </bookViews>
  <sheets>
    <sheet name="Доходы" sheetId="1" r:id="rId1"/>
  </sheets>
  <definedNames>
    <definedName name="_xlnm.Print_Titles" localSheetId="0">'Доходы'!$7:$9</definedName>
    <definedName name="_xlnm.Print_Area" localSheetId="0">'Доходы'!$A$1:$C$437</definedName>
  </definedNames>
  <calcPr fullCalcOnLoad="1"/>
</workbook>
</file>

<file path=xl/sharedStrings.xml><?xml version="1.0" encoding="utf-8"?>
<sst xmlns="http://schemas.openxmlformats.org/spreadsheetml/2006/main" count="857" uniqueCount="803">
  <si>
    <t>Код бюджетной классификации Российской Федерации</t>
  </si>
  <si>
    <t>Наименование доходов</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</si>
  <si>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</si>
  <si>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</si>
  <si>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</si>
  <si>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</si>
  <si>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</si>
  <si>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</si>
  <si>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</si>
  <si>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</si>
  <si>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</si>
  <si>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</si>
  <si>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</si>
  <si>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</si>
  <si>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</si>
  <si>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</si>
  <si>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</si>
  <si>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</si>
  <si>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</si>
  <si>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</si>
  <si>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</si>
  <si>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</si>
  <si>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</si>
  <si>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</si>
  <si>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</si>
  <si>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</si>
  <si>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</si>
  <si>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</si>
  <si>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</si>
  <si>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</si>
  <si>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</si>
  <si>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</si>
  <si>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</si>
  <si>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</si>
  <si>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сельскохозяйственный налог</t>
  </si>
  <si>
    <t>Единый сельскохозяйственный налог (за налоговые периоды, истекшие до 1 января 2011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</si>
  <si>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</si>
  <si>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</si>
  <si>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</si>
  <si>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</si>
  <si>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</si>
  <si>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</si>
  <si>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</si>
  <si>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</si>
  <si>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</si>
  <si>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</si>
  <si>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</si>
  <si>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</si>
  <si>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</si>
  <si>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</si>
  <si>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</si>
  <si>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</si>
  <si>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</si>
  <si>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</si>
  <si>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</si>
  <si>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</si>
  <si>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</si>
  <si>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</si>
  <si>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</si>
  <si>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</si>
  <si>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</si>
  <si>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</si>
  <si>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</si>
  <si>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</si>
  <si>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</si>
  <si>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</si>
  <si>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</si>
  <si>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</si>
  <si>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</si>
  <si>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</si>
  <si>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свидетельства о государственной аккредитации региональной спортивной федерации</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</si>
  <si>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</si>
  <si>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</si>
  <si>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</si>
  <si>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</si>
  <si>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Платежи за пользование природными ресурсами</t>
  </si>
  <si>
    <t>Платежи за добычу полезных ископаемых</t>
  </si>
  <si>
    <t>Платежи за добычу других полезных ископаемых</t>
  </si>
  <si>
    <t>Налоги на имущество</t>
  </si>
  <si>
    <t>Налог с владельцев транспортных средств и налог на приобретение автотранспортных средств</t>
  </si>
  <si>
    <t>Налог на пользователей автомобильных дорог</t>
  </si>
  <si>
    <t>Прочие налоги и сборы (по отмененным налогам и сборам субъектов Российской Федерации)</t>
  </si>
  <si>
    <t>Налог с продаж</t>
  </si>
  <si>
    <t>Налог, взимаемый в виде стоимости патента в связи с применением упрощенной системы налогообложения</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</si>
  <si>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</si>
  <si>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</si>
  <si>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</si>
  <si>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</si>
  <si>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</si>
  <si>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</si>
  <si>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</si>
  <si>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</si>
  <si>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</si>
  <si>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</si>
  <si>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</si>
  <si>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</si>
  <si>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</si>
  <si>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</si>
  <si>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</si>
  <si>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</si>
  <si>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</si>
  <si>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</si>
  <si>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</si>
  <si>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</si>
  <si>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</si>
  <si>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 &lt;7&gt;</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</si>
  <si>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</si>
  <si>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</si>
  <si>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</si>
  <si>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выбросы загрязняющих веществ, образующихся при сжигании на факельных установках и (или) рассеивании попутного нефтяного газа</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</si>
  <si>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</si>
  <si>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</si>
  <si>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</si>
  <si>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</si>
  <si>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</si>
  <si>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</si>
  <si>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</si>
  <si>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</si>
  <si>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</si>
  <si>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</si>
  <si>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</si>
  <si>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</si>
  <si>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</si>
  <si>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</si>
  <si>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</si>
  <si>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</si>
  <si>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</si>
  <si>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</si>
  <si>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</si>
  <si>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</si>
  <si>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</si>
  <si>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</si>
  <si>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</si>
  <si>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</si>
  <si>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</si>
  <si>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</si>
  <si>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</si>
  <si>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</si>
  <si>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</si>
  <si>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</si>
  <si>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</si>
  <si>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</si>
  <si>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</si>
  <si>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</si>
  <si>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</si>
  <si>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</si>
  <si>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</si>
  <si>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</si>
  <si>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</si>
  <si>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</si>
  <si>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</si>
  <si>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</si>
  <si>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</si>
  <si>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</si>
  <si>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</si>
  <si>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</si>
  <si>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</si>
  <si>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</si>
  <si>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</si>
  <si>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</si>
  <si>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иных страховых случаев, когда выгодоприобретателями выступают получатели средств бюджетов субъектов Российской Федерации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</si>
  <si>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</si>
  <si>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</si>
  <si>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</si>
  <si>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</si>
  <si>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</si>
  <si>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</si>
  <si>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</si>
  <si>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</si>
  <si>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законодательства Российской Федерации о безопасности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</si>
  <si>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</si>
  <si>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</si>
  <si>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</si>
  <si>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</si>
  <si>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</si>
  <si>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</si>
  <si>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</si>
  <si>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</si>
  <si>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</si>
  <si>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</si>
  <si>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</si>
  <si>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</si>
  <si>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</si>
  <si>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</si>
  <si>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</si>
  <si>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</si>
  <si>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</si>
  <si>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</si>
  <si>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бюджетной системы Российской Федерации (межбюджетные субсидии)</t>
  </si>
  <si>
    <t>Субсидии бюджетам на реализацию федеральных целевых программ</t>
  </si>
  <si>
    <t>Субсидии бюджетам субъектов Российской Федерации на реализацию федеральных целевых программ</t>
  </si>
  <si>
    <t>Субсидии бюджетам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</si>
  <si>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</si>
  <si>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</si>
  <si>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Субсидии бюджетам на мероприятия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</si>
  <si>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мероприятия по стимулированию программ развития жилищного строительства субъектов Российской Федерации</t>
  </si>
  <si>
    <t>Субсидии бюджетам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</si>
  <si>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</si>
  <si>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</si>
  <si>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</si>
  <si>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</si>
  <si>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</si>
  <si>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</si>
  <si>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</si>
  <si>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</si>
  <si>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</si>
  <si>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</si>
  <si>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</si>
  <si>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</si>
  <si>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</si>
  <si>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</si>
  <si>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</si>
  <si>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</si>
  <si>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</si>
  <si>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</si>
  <si>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</si>
  <si>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</si>
  <si>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</si>
  <si>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</si>
  <si>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на поддержку отрасли культуры</t>
  </si>
  <si>
    <t>Субсидия бюджетам субъектов Российской Федерации на поддержку отрасли культуры</t>
  </si>
  <si>
    <t>Субсидии бюджетам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</si>
  <si>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</si>
  <si>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</si>
  <si>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</si>
  <si>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разработку и распространение в системах среднего профессионального, высшего образования новых образовательных технологий и форм организации образовательного процесса в субъектах Российской Федерации</t>
  </si>
  <si>
    <t>Субсидии бюджетам субъектов Российской Федерации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</si>
  <si>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</si>
  <si>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</si>
  <si>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</si>
  <si>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</si>
  <si>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</si>
  <si>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</si>
  <si>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на поддержку обустройства мест массового отдыха населения (городских парков)</t>
  </si>
  <si>
    <t>Субсидии бюджетам субъектов Российской Федерации на поддержку обустройства мест массового отдыха населения (городских парков)</t>
  </si>
  <si>
    <t>Субсидии бюджетам на реализацию мероприятий по устойчивому развитию сельских территорий</t>
  </si>
  <si>
    <t>Субсидии бюджетам субъектов Российской Федерации на реализацию мероприятий по устойчивому развитию сельских территорий</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</si>
  <si>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</si>
  <si>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</si>
  <si>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</si>
  <si>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</si>
  <si>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</si>
  <si>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</si>
  <si>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</si>
  <si>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</si>
  <si>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</si>
  <si>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</si>
  <si>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обеспечение инвалидов техническими средствами реабилитации, включая изготовление и ремонт протезно-ортопедических изделий</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</si>
  <si>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</si>
  <si>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</si>
  <si>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</si>
  <si>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</si>
  <si>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</si>
  <si>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</si>
  <si>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</si>
  <si>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</si>
  <si>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</si>
  <si>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</si>
  <si>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</si>
  <si>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</si>
  <si>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</si>
  <si>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</si>
  <si>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</si>
  <si>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</si>
  <si>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</si>
  <si>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</si>
  <si>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</si>
  <si>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</si>
  <si>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</si>
  <si>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</si>
  <si>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</si>
  <si>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</si>
  <si>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выполнение полномочий Российской Федерации по осуществлению ежемесячной выплаты в связи с рождением (усыновлением) первого ребенка</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</si>
  <si>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</si>
  <si>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</si>
  <si>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</si>
  <si>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</si>
  <si>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</si>
  <si>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</si>
  <si>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</si>
  <si>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</si>
  <si>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</si>
  <si>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за счет средств резервного фонда Президента Российской Федерации</t>
  </si>
  <si>
    <t>Межбюджетные трансферты, передаваемые бюджетам субъектов Российской Федерации, за счет средств резервного фонда Президента Российской Федерации</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</si>
  <si>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</si>
  <si>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</si>
  <si>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</si>
  <si>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</si>
  <si>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возмещение части затрат на приобретение элитных семян из бюджетов субъектов Российской Федерации</t>
  </si>
  <si>
    <t>Возврат остатков субсидий на поддержку начинающих фермеров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</si>
  <si>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</si>
  <si>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возмещение части процентной ставки по долгосрочным, среднесрочным и краткосрочным кредитам, взятым малыми формами хозяйствования, из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</si>
  <si>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</si>
  <si>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</si>
  <si>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</si>
  <si>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 xml:space="preserve"> 000 1000000000 0000 000</t>
  </si>
  <si>
    <t xml:space="preserve"> 000 1030000000 0000 000</t>
  </si>
  <si>
    <t xml:space="preserve"> 000 1030200001 0000 110</t>
  </si>
  <si>
    <t xml:space="preserve"> 000 1080000000 0000 000</t>
  </si>
  <si>
    <t xml:space="preserve"> 000 1080700001 0000 110</t>
  </si>
  <si>
    <t xml:space="preserve"> 000 1080708001 0000 110</t>
  </si>
  <si>
    <t xml:space="preserve"> 000 1080708201 0000 110</t>
  </si>
  <si>
    <t xml:space="preserve"> 000 1080714001 0000 110</t>
  </si>
  <si>
    <t xml:space="preserve"> 000 1110000000 0000 000</t>
  </si>
  <si>
    <t xml:space="preserve"> 000 1120000000 0000 000</t>
  </si>
  <si>
    <t xml:space="preserve"> 000 1120200000 0000 120</t>
  </si>
  <si>
    <t xml:space="preserve"> 000 1130000000 0000 000</t>
  </si>
  <si>
    <t xml:space="preserve"> 000 1130100000 0000 130</t>
  </si>
  <si>
    <t xml:space="preserve"> 000 1130199000 0000 130</t>
  </si>
  <si>
    <t xml:space="preserve"> 000 1130199202 0000 130</t>
  </si>
  <si>
    <t xml:space="preserve"> 000 1160000000 0000 000</t>
  </si>
  <si>
    <t xml:space="preserve"> 000 1162100000 0000 140</t>
  </si>
  <si>
    <t xml:space="preserve"> 000 1162102002 0000 140</t>
  </si>
  <si>
    <t xml:space="preserve"> 000 1162300000 0000 140</t>
  </si>
  <si>
    <t xml:space="preserve"> 000 1162302002 0000 140</t>
  </si>
  <si>
    <t xml:space="preserve"> 000 1162302102 0000 140</t>
  </si>
  <si>
    <t xml:space="preserve"> 000 1162600001 0000 140</t>
  </si>
  <si>
    <t xml:space="preserve"> 000 1162700001 0000 140</t>
  </si>
  <si>
    <t xml:space="preserve"> 000 1163000001 0000 140</t>
  </si>
  <si>
    <t xml:space="preserve"> 000 1163001001 0000 140</t>
  </si>
  <si>
    <t xml:space="preserve"> 000 1163001201 0000 140</t>
  </si>
  <si>
    <t xml:space="preserve"> 000 1163002001 0000 140</t>
  </si>
  <si>
    <t xml:space="preserve"> 000 1170000000 0000 000</t>
  </si>
  <si>
    <t xml:space="preserve"> 000 1170500000 0000 180</t>
  </si>
  <si>
    <t xml:space="preserve"> 000 1170502002 0000 180</t>
  </si>
  <si>
    <t xml:space="preserve"> 000 2000000000 0000 000</t>
  </si>
  <si>
    <t xml:space="preserve"> 000 2020000000 0000 000</t>
  </si>
  <si>
    <t xml:space="preserve"> 000 2022000000 0000 151</t>
  </si>
  <si>
    <t xml:space="preserve"> 000 2022007700 0000 151</t>
  </si>
  <si>
    <t xml:space="preserve"> 000 2022007702 0000 151</t>
  </si>
  <si>
    <t xml:space="preserve"> 000 2022502700 0000 151</t>
  </si>
  <si>
    <t xml:space="preserve"> 000 2022502702 0000 151</t>
  </si>
  <si>
    <t xml:space="preserve"> 000 2023000000 0000 151</t>
  </si>
  <si>
    <t xml:space="preserve"> 000 2024000000 0000 151</t>
  </si>
  <si>
    <t xml:space="preserve"> 000 2024900000 0000 151</t>
  </si>
  <si>
    <t xml:space="preserve"> 000 2024900002 0000 151</t>
  </si>
  <si>
    <t xml:space="preserve"> 000 2180000000 0000 000</t>
  </si>
  <si>
    <t xml:space="preserve"> 000 2180000000 0000 151</t>
  </si>
  <si>
    <t xml:space="preserve"> 000 2180000002 0000 151</t>
  </si>
  <si>
    <t xml:space="preserve"> 000 2186001002 0000 151</t>
  </si>
  <si>
    <t xml:space="preserve"> 000 2180000000 0000 180</t>
  </si>
  <si>
    <t xml:space="preserve"> 000 2180200002 0000 180</t>
  </si>
  <si>
    <t xml:space="preserve"> 000 2180201002 0000 180</t>
  </si>
  <si>
    <t xml:space="preserve"> 000 2180202002 0000 180</t>
  </si>
  <si>
    <t xml:space="preserve"> 000 2180203002 0000 180</t>
  </si>
  <si>
    <t xml:space="preserve"> 000 2190000000 0000 000</t>
  </si>
  <si>
    <t xml:space="preserve"> 000 2190000002 0000 151</t>
  </si>
  <si>
    <t xml:space="preserve"> 000 2199000002 0000 151</t>
  </si>
  <si>
    <t>(в рублях)</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</si>
  <si>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</si>
  <si>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</si>
  <si>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</si>
  <si>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</si>
  <si>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Доходы бюджетов бюджетной системы Российской Федерации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</si>
  <si>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</si>
  <si>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</si>
  <si>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</si>
  <si>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</si>
  <si>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</si>
  <si>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</si>
  <si>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</si>
  <si>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</si>
  <si>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Денежные взыскания (штрафы) за нарушение условий договоров (соглашений) о предоставлении субсидий</t>
  </si>
  <si>
    <t>Денежные взыскания (штрафы) за нарушение условий договоров (соглашений) о предоставлении субсидий бюджетам муниципальных образований из бюджета субъекта Российской Федерации</t>
  </si>
  <si>
    <t>Субсидии бюджетам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</si>
  <si>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</si>
  <si>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Межбюджетные трансферты, передаваемые бюджетам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</si>
  <si>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</si>
  <si>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</si>
  <si>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</si>
  <si>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</si>
  <si>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</si>
  <si>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</si>
  <si>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Возврат остатков субсидий на мероприятия федеральной целевой программы "Развитие водохозяйственного комплекса Российской Федерации в 2012 - 2020 годах" из бюджетов субъектов Российской Федерации</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</si>
  <si>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</si>
  <si>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Возврат остатков субсидий на 1 килограмм реализованного и (или) отгруженного на собственную переработку молока из бюджетов субъектов Российской Федерации</t>
  </si>
  <si>
    <t>Возврат остатков субсидий на поддержку племенного крупного рогатого скота молочного направления из бюджетов субъектов Российской Федерации</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</si>
  <si>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</si>
  <si>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Возврат остатков субсидий на повышение продуктивности в молочном скотоводстве из бюджетов субъектов Российской Федерации</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</si>
  <si>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</si>
  <si>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</si>
  <si>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</si>
  <si>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</si>
  <si>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</si>
  <si>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</si>
  <si>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муниципальных районов</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</si>
  <si>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</si>
  <si>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 на имущество предприятий</t>
  </si>
  <si>
    <t>Дотации бюджетам субъектов Российской Федерации в целях стимулирования роста налогового потенциала по налогу на прибыль организаций</t>
  </si>
  <si>
    <t>Межбюджетные трансферты, передаваемые бюджетам субъектов Российской Федерации на осуществление единовременных выплат медицинским работникам</t>
  </si>
  <si>
    <t>Возврат остатков субсидий на поддержку экономически значимых региональных программ в области растениеводства из бюджетов субъектов Российской Федерации</t>
  </si>
  <si>
    <t>Возврат остатков субсидий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 из бюджетов субъектов Российской Федерации</t>
  </si>
  <si>
    <t>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</si>
  <si>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</si>
  <si>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Кассовое исполнение</t>
  </si>
  <si>
    <t>Налог с имущества, переходящего в порядке наследования или дарения</t>
  </si>
  <si>
    <t>Плата за размещение твердых коммунальных отходов</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</si>
  <si>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</si>
  <si>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</si>
  <si>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</si>
  <si>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</si>
  <si>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прямых понесенных затрат на создание и (или) модернизацию объектов агропромышленного комплекса</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</si>
  <si>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</si>
  <si>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Доходы бюджетов субъектов Российской Федерации от возврата остатков субсидий на мероприятия государственной программы Российской Федерации "Доступная среда" на 2011 - 2020 годы из бюджетов муниципальных образований</t>
  </si>
  <si>
    <t>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образований</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</si>
  <si>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</si>
  <si>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Доходы бюджетов субъектов Российской Федерации от возврата остатков субсидий на осуществление первичного воинского учета на территориях, где отсутствуют военные комиссариаты из бюджетов муниципальных образований</t>
  </si>
  <si>
    <t>Возврат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</si>
  <si>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Возврат остатков субсидий на реализацию мероприятий федеральной целевой программы "Развитие мелиорации земель сельскохозяйственного назначения России на 2014 - 2020 годы" из бюджетов субъектов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</si>
  <si>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</si>
  <si>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субсидий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из бюджетов субъектов Российской Федерации</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</si>
  <si>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</si>
  <si>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</si>
  <si>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Возврат остатков субвенций на осуществление отдельных полномочий в области лесных отношений из бюджетов субъектов Российской Федерации</t>
  </si>
  <si>
    <t>Возврат остатков субвенций на обеспечение инвалидов техническими средствами реабилитации, включая изготовление и ремонт протезно-ортопедических изделий из бюджетов субъектов Российской Федерации</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</si>
  <si>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</si>
  <si>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Возврат остатков субвенций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</si>
  <si>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</si>
  <si>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</si>
  <si>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субъектов Российской Федерации</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</si>
  <si>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</si>
  <si>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</si>
  <si>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</si>
  <si>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Возврат остатков иных межбюджетных трансфертов на финансовое обеспечение дорожной деятельности из бюджетов субъектов Российской Федерации</t>
  </si>
  <si>
    <t xml:space="preserve">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субъектов Российской Федерации
</t>
  </si>
  <si>
    <t>Возврат остатков иных межбюджетных трансфертов за счет средств резервного фонда Президента Российской Федерации на капитальный ремонт зданий из бюджетов субъектов Российской Федерации</t>
  </si>
  <si>
    <t>Доходы бюджетов субъектов Российской Федерации от возврата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муниципальных образований</t>
  </si>
  <si>
    <t>Доходы областного бюджета за 2018 год по кодам классификации доходов бюджетов</t>
  </si>
  <si>
    <t xml:space="preserve">      "Об исполнении областного бюджета за 2018 год"</t>
  </si>
  <si>
    <t xml:space="preserve">      к Закону Брянской области</t>
  </si>
  <si>
    <t xml:space="preserve">      Приложение 1</t>
  </si>
  <si>
    <t>Примечание:</t>
  </si>
  <si>
    <t>* В соответствии с Законом Брянской области "Об областном бюджете на 2018 год и на плановый период 2019 и 2020 годов" администрирование данных доходов осуществляли все администраторы - органы государственной власти Брянской области в пределах их компетенции</t>
  </si>
  <si>
    <t>182 1010101202 0000 110</t>
  </si>
  <si>
    <t>182 1010101402 0000 110</t>
  </si>
  <si>
    <t>182 1010101000 0000 110</t>
  </si>
  <si>
    <t>182 1010100000 0000 110</t>
  </si>
  <si>
    <t>182 1010201001 0000 110</t>
  </si>
  <si>
    <t>182 1010202001 0000 110</t>
  </si>
  <si>
    <t>182 1010203001 0000 110</t>
  </si>
  <si>
    <t>182 1010204001 0000 110</t>
  </si>
  <si>
    <t>182 1010200001 0000 110</t>
  </si>
  <si>
    <t>182 1010000000 0000 000</t>
  </si>
  <si>
    <t>182 1030210001 0000 110</t>
  </si>
  <si>
    <t>182 1030212001 0000 110</t>
  </si>
  <si>
    <t>100 1030214001 0000 110</t>
  </si>
  <si>
    <t>100 1030214201 0000 110</t>
  </si>
  <si>
    <t>100 1030223001 0000 110</t>
  </si>
  <si>
    <t>100 1030224001 0000 110</t>
  </si>
  <si>
    <t>100 1030225001 0000 110</t>
  </si>
  <si>
    <t>100 1030226001 0000 110</t>
  </si>
  <si>
    <t>182 1050101101 0000 110</t>
  </si>
  <si>
    <t>182 1050101201 0000 110</t>
  </si>
  <si>
    <t>182 1050102101 0000 110</t>
  </si>
  <si>
    <t>182 1050102201 0000 110</t>
  </si>
  <si>
    <t>182 1050105001 0000 110</t>
  </si>
  <si>
    <t>182 1050300001 0000 110</t>
  </si>
  <si>
    <t>182 1050302001 0000 110</t>
  </si>
  <si>
    <t>182 1050102001 0000 110</t>
  </si>
  <si>
    <t>182 1050101001 0000 110</t>
  </si>
  <si>
    <t>182 1050100000 0000 110</t>
  </si>
  <si>
    <t>182 1050000000 0000 000</t>
  </si>
  <si>
    <t>182 1060201002 0000 110</t>
  </si>
  <si>
    <t>182 1060202002 0000 110</t>
  </si>
  <si>
    <t>182 1060401102 0000 110</t>
  </si>
  <si>
    <t>182 1060200002 0000 110</t>
  </si>
  <si>
    <t>182 1060400002 0000 110</t>
  </si>
  <si>
    <t>182 1060401202 0000 110</t>
  </si>
  <si>
    <t>182 1060500002 0000 110</t>
  </si>
  <si>
    <t>182 1060000000 0000 000</t>
  </si>
  <si>
    <t>182 1070102001 0000 110</t>
  </si>
  <si>
    <t>182 1070103001 0000 110</t>
  </si>
  <si>
    <t>182 1070400001 0000 110</t>
  </si>
  <si>
    <t>182 1070401001 0000 110</t>
  </si>
  <si>
    <t>182 1070000000 0000 000</t>
  </si>
  <si>
    <t>182 1070100001 0000 110</t>
  </si>
  <si>
    <t>188 1080600001 0000 110</t>
  </si>
  <si>
    <t>182 1080701001 0000 110</t>
  </si>
  <si>
    <t>321 1080702001 0000 110</t>
  </si>
  <si>
    <t>808 1080708201 0000 110</t>
  </si>
  <si>
    <t>816 1080708201 0000 110</t>
  </si>
  <si>
    <t>843 1080708201 0000 110</t>
  </si>
  <si>
    <t>188 1080710001 0000 110</t>
  </si>
  <si>
    <t>318 1080711001 0000 110</t>
  </si>
  <si>
    <t>318 1080712001 0000 110</t>
  </si>
  <si>
    <t>096 1080713001 0000 110</t>
  </si>
  <si>
    <t>188 1080714101 0000 110</t>
  </si>
  <si>
    <t>810 1080714201 0000 110</t>
  </si>
  <si>
    <t>819 1080717001 0000 110</t>
  </si>
  <si>
    <t>819 1080717201 0000 110</t>
  </si>
  <si>
    <t>804 1080740001 0000 110</t>
  </si>
  <si>
    <t>808 1080726001 0000 110</t>
  </si>
  <si>
    <t>808 1080726201 0000 110</t>
  </si>
  <si>
    <t>808 1080728001 0000 110</t>
  </si>
  <si>
    <t>808 1080728201 0000 110</t>
  </si>
  <si>
    <t>815 1080730001 0000 110</t>
  </si>
  <si>
    <t>816 1080738001 0000 110</t>
  </si>
  <si>
    <t>816 1080739001 0000 110</t>
  </si>
  <si>
    <t>825 1080734001 0000 110</t>
  </si>
  <si>
    <t>182 1090102004 0000 110</t>
  </si>
  <si>
    <t>182 1090103005 0000 110</t>
  </si>
  <si>
    <t>182 1090100000 0000 110</t>
  </si>
  <si>
    <t>182 1090302000 0000 110</t>
  </si>
  <si>
    <t>182 1090302301 0000 110</t>
  </si>
  <si>
    <t>182 1090302501 0000 110</t>
  </si>
  <si>
    <t>182 1090308000 0000 110</t>
  </si>
  <si>
    <t>182 1090308202 0000 110</t>
  </si>
  <si>
    <t>182 1090308302 0000 110</t>
  </si>
  <si>
    <t>182 1090300000 0000 110</t>
  </si>
  <si>
    <t>182 1090401002 0000 110</t>
  </si>
  <si>
    <t>182 1090402002 0000 110</t>
  </si>
  <si>
    <t>182 1090403001 0000 110</t>
  </si>
  <si>
    <t>182 1090404001 0000 110</t>
  </si>
  <si>
    <t>182 1090600002 0000 110</t>
  </si>
  <si>
    <t>182 1090601002 0000 110</t>
  </si>
  <si>
    <t>182 1091100002 0000 110</t>
  </si>
  <si>
    <t>182 1091101002 0000 110</t>
  </si>
  <si>
    <t>182 1091102002 0000 110</t>
  </si>
  <si>
    <t>182 1090400000 0000 110</t>
  </si>
  <si>
    <t>182 1090000000 0000 000</t>
  </si>
  <si>
    <t>824 1110100000 0000 120</t>
  </si>
  <si>
    <t>824 1110102002 0000 120</t>
  </si>
  <si>
    <t>818 1110302002 0000 120</t>
  </si>
  <si>
    <t>818 1110300000 0000 120</t>
  </si>
  <si>
    <t>824 1110502000 0000 120</t>
  </si>
  <si>
    <t>824 1110502202 0000 120</t>
  </si>
  <si>
    <t>824 1110502600 0000 120</t>
  </si>
  <si>
    <t>824 1110502610 0000 120</t>
  </si>
  <si>
    <t>824 1110503000 0000 120</t>
  </si>
  <si>
    <t>824 1110503202 0000 120</t>
  </si>
  <si>
    <t>824 1110507000 0000 120</t>
  </si>
  <si>
    <t>824 1110507202 0000 120</t>
  </si>
  <si>
    <t>824 1110500000 0000 120</t>
  </si>
  <si>
    <t>824 1110700000 0000 120</t>
  </si>
  <si>
    <t>824 1110701000 0000 120</t>
  </si>
  <si>
    <t>824 1110701202 0000 120</t>
  </si>
  <si>
    <t>824 1110900000 0000 120</t>
  </si>
  <si>
    <t>824 1110904000 0000 120</t>
  </si>
  <si>
    <t>824 1110904202 0000 120</t>
  </si>
  <si>
    <t>048 1120101001 0000 120</t>
  </si>
  <si>
    <t>048 1120103001 0000 120</t>
  </si>
  <si>
    <t>048 1120104101 0000 120</t>
  </si>
  <si>
    <t>048 1120104201 0000 120</t>
  </si>
  <si>
    <t>048 1120104001 0000 120</t>
  </si>
  <si>
    <t>048 1120107001 0000 120</t>
  </si>
  <si>
    <t>048 1120100001 0000 120</t>
  </si>
  <si>
    <t>808 1120201001 0000 120</t>
  </si>
  <si>
    <t>808 1120201201 0000 120</t>
  </si>
  <si>
    <t>182 1120203001 0000 120</t>
  </si>
  <si>
    <t>808 1120205001 0000 120</t>
  </si>
  <si>
    <t>808 1120205201 0000 120</t>
  </si>
  <si>
    <t>836 1120400000 0000 120</t>
  </si>
  <si>
    <t>836 1120401000 0000 120</t>
  </si>
  <si>
    <t>836 1120401302 0000 120</t>
  </si>
  <si>
    <t>836 1120401402 0000 120</t>
  </si>
  <si>
    <t>836 1120401502 0000 120</t>
  </si>
  <si>
    <t>182 1130102001 0000 130</t>
  </si>
  <si>
    <t>321 1130103101 0000 130</t>
  </si>
  <si>
    <t>182 1130119001 0000 130</t>
  </si>
  <si>
    <t>836 1130140001 0000 130</t>
  </si>
  <si>
    <t>836 1130141001 0000 130</t>
  </si>
  <si>
    <t>819 1130150000 0000 130</t>
  </si>
  <si>
    <t>819 1130152002 0000 130</t>
  </si>
  <si>
    <t>815 1130199202 0000 130</t>
  </si>
  <si>
    <t>817 1130199202 0000 130</t>
  </si>
  <si>
    <t>819 1130199202 0000 130</t>
  </si>
  <si>
    <t>842 1130199202 0000 130</t>
  </si>
  <si>
    <t xml:space="preserve"> 000 1130299202 0000 130*</t>
  </si>
  <si>
    <t xml:space="preserve"> 000 1130299000 0000 130*</t>
  </si>
  <si>
    <t xml:space="preserve"> 000 1130200000 0000 130*</t>
  </si>
  <si>
    <t>824 1140202202 0000 410</t>
  </si>
  <si>
    <t>824 1140202302 0000 410</t>
  </si>
  <si>
    <t>824 1140202002 0000 410</t>
  </si>
  <si>
    <t>824 1140202002 0000 440</t>
  </si>
  <si>
    <t>824 1140202202 0000 440</t>
  </si>
  <si>
    <t>824 1140200000 0000 000</t>
  </si>
  <si>
    <t>824 1140600000 0000 430</t>
  </si>
  <si>
    <t>824 1140602000 0000 430</t>
  </si>
  <si>
    <t>824 1140602202 0000 430</t>
  </si>
  <si>
    <t>824 1140000000 0000 000</t>
  </si>
  <si>
    <t>837 1150000000 0000 000</t>
  </si>
  <si>
    <t>837 1150200000 0000 140</t>
  </si>
  <si>
    <t>837 1150202002 0000 140</t>
  </si>
  <si>
    <t>823 1160200000 0000 140</t>
  </si>
  <si>
    <t>823 1160203002 0000 140</t>
  </si>
  <si>
    <t>182 1160300000 0000 140</t>
  </si>
  <si>
    <t>182 1160302002 0000 140</t>
  </si>
  <si>
    <t>803 1161800000 0000 140</t>
  </si>
  <si>
    <t>803 1161802002 0000 140</t>
  </si>
  <si>
    <t>322 1162102002 0000 140</t>
  </si>
  <si>
    <t>812 1162102002 0000 140</t>
  </si>
  <si>
    <t>813 1162302002 0000 140</t>
  </si>
  <si>
    <t>821 1162302002 0000 140</t>
  </si>
  <si>
    <t>837 1162302002 0000 140</t>
  </si>
  <si>
    <t>842 1162302202 0000 140</t>
  </si>
  <si>
    <t>808 1162508202 0000 140</t>
  </si>
  <si>
    <t>808 1162508602 0000 140</t>
  </si>
  <si>
    <t>808 1162508000 0000 140</t>
  </si>
  <si>
    <t>808 1162500000 0000 140</t>
  </si>
  <si>
    <t>161 1162600001 0000 140</t>
  </si>
  <si>
    <t>415 1162600001 0000 140</t>
  </si>
  <si>
    <t>053 1162700001 0000 140</t>
  </si>
  <si>
    <t>177 1162700001 0000 140</t>
  </si>
  <si>
    <t>106 1163001201 0000 140</t>
  </si>
  <si>
    <t>188 1163001201 0000 140</t>
  </si>
  <si>
    <t>106 1163002001 0000 140</t>
  </si>
  <si>
    <t>187 1163002001 0000 140</t>
  </si>
  <si>
    <t>188 1163002001 0000 140</t>
  </si>
  <si>
    <t xml:space="preserve"> 000 1163300000 0000 140*</t>
  </si>
  <si>
    <t xml:space="preserve"> 000 1163302002 0000 140*</t>
  </si>
  <si>
    <t>819 1163700000 0000 140</t>
  </si>
  <si>
    <t>819 1163702002 0000 140</t>
  </si>
  <si>
    <t>819 1164900000 0000 140</t>
  </si>
  <si>
    <t>819 1164902002 0000 140</t>
  </si>
  <si>
    <t xml:space="preserve"> 000 1169000000 0000 140*</t>
  </si>
  <si>
    <t xml:space="preserve"> 000 1169002002 0000 140*</t>
  </si>
  <si>
    <t xml:space="preserve"> 000 1170100000 0000 180*</t>
  </si>
  <si>
    <t xml:space="preserve"> 000 1170102002 0000 180*</t>
  </si>
  <si>
    <t>805 1170502002 0000 180</t>
  </si>
  <si>
    <t>814 1170502002 0000 180</t>
  </si>
  <si>
    <t>828 1170502002 0000 180</t>
  </si>
  <si>
    <t>803 2024514100 0000 151</t>
  </si>
  <si>
    <t>803 2024514102 0000 151</t>
  </si>
  <si>
    <t>803 2024514200 0000 151</t>
  </si>
  <si>
    <t>803 2024514202 0000 151</t>
  </si>
  <si>
    <t>808 2023512800 0000 151</t>
  </si>
  <si>
    <t>808 2023512802 0000 151</t>
  </si>
  <si>
    <t>811 2022551600 0000 151</t>
  </si>
  <si>
    <t>811 2022551602 0000 151</t>
  </si>
  <si>
    <t>812 2022555500 0000 151</t>
  </si>
  <si>
    <t>812 2022555502 0000 151</t>
  </si>
  <si>
    <t>812 2022556000 0000 151</t>
  </si>
  <si>
    <t>812 2022556002 0000 151</t>
  </si>
  <si>
    <t>814 2022538202 0000 151</t>
  </si>
  <si>
    <t>814 2022540202 0000 151</t>
  </si>
  <si>
    <t>814 2022567400 0000 151</t>
  </si>
  <si>
    <t>814 2022567402 0000 151</t>
  </si>
  <si>
    <t>814 2023546000 0000 151</t>
  </si>
  <si>
    <t>814 2023546002 0000 151</t>
  </si>
  <si>
    <t>814 2024513602 0000 151</t>
  </si>
  <si>
    <t>814 2024516100 0000 151</t>
  </si>
  <si>
    <t>814 2024516102 0000 151</t>
  </si>
  <si>
    <t>814 2024900102 0000 151</t>
  </si>
  <si>
    <t>814 2024900002 0000 151</t>
  </si>
  <si>
    <t>814 2024900100 0000 151</t>
  </si>
  <si>
    <t>815 2022546700 0000 151</t>
  </si>
  <si>
    <t>815 2022546702 0000 151</t>
  </si>
  <si>
    <t>815 2022551700 0000 151</t>
  </si>
  <si>
    <t>815 2022551702 0000 151</t>
  </si>
  <si>
    <t>815 2022551900 0000 151</t>
  </si>
  <si>
    <t>815 2022551902 0000 151</t>
  </si>
  <si>
    <t>815 2024900002 0000 151</t>
  </si>
  <si>
    <t>816 2022502702 0000 151</t>
  </si>
  <si>
    <t>816 2022506602 0000 151</t>
  </si>
  <si>
    <t>816 2022509700 0000 151</t>
  </si>
  <si>
    <t>816 2022509702 0000 151</t>
  </si>
  <si>
    <t>816 2022552000 0000 151</t>
  </si>
  <si>
    <t>816 2022552002 0000 151</t>
  </si>
  <si>
    <t>816 2022553302 0000 151</t>
  </si>
  <si>
    <t>816 2022553402 0000 151</t>
  </si>
  <si>
    <t>816 2024515900 0000 151</t>
  </si>
  <si>
    <t>816 2024515902 0000 151</t>
  </si>
  <si>
    <t>817 2022007702 0000 151</t>
  </si>
  <si>
    <t>817 2022554102 0000 151</t>
  </si>
  <si>
    <t>817 2022554202 0000 151</t>
  </si>
  <si>
    <t>817 2022554302 0000 151</t>
  </si>
  <si>
    <t>817 2022554402 0000 151</t>
  </si>
  <si>
    <t>817 2022556700 0000 151</t>
  </si>
  <si>
    <t>817 2022556702 0000 151</t>
  </si>
  <si>
    <t>817 2022556802 0000 151</t>
  </si>
  <si>
    <t>817 2024543300 0000 151</t>
  </si>
  <si>
    <t>817 2024543302 0000 151</t>
  </si>
  <si>
    <t>817 2024547202 0000 151</t>
  </si>
  <si>
    <t>818 2021500100 0000 151</t>
  </si>
  <si>
    <t>818 2021500102 0000 151</t>
  </si>
  <si>
    <t>818 2021000000 0000 151</t>
  </si>
  <si>
    <t>818 2021500200 0000 151</t>
  </si>
  <si>
    <t>818 2021500202 0000 151</t>
  </si>
  <si>
    <t>818 2021500900 0000 151</t>
  </si>
  <si>
    <t>818 2021500902 0000 151</t>
  </si>
  <si>
    <t>818 2021521302 0000 151</t>
  </si>
  <si>
    <t>818 2023590002 0000 151</t>
  </si>
  <si>
    <t>819 2022007702 0000 151</t>
  </si>
  <si>
    <t>819 2022502100 0000 151</t>
  </si>
  <si>
    <t>819 2022502102 0000 151</t>
  </si>
  <si>
    <t>819 2023513400 0000 151</t>
  </si>
  <si>
    <t>819 2023513402 0000 151</t>
  </si>
  <si>
    <t>819 2023513500 0000 151</t>
  </si>
  <si>
    <t>819 2023513502 0000 151</t>
  </si>
  <si>
    <t>819 2023517600 0000 151</t>
  </si>
  <si>
    <t>819 2023517602 0000 151</t>
  </si>
  <si>
    <t>821 2022300902 0000 151</t>
  </si>
  <si>
    <t>821 2022502702 0000 151</t>
  </si>
  <si>
    <t>821 2022508202 0000 151</t>
  </si>
  <si>
    <t>821 2022508402 0000 151</t>
  </si>
  <si>
    <t>821 2022519802 0000 151</t>
  </si>
  <si>
    <t>821 2022520902 0000 151</t>
  </si>
  <si>
    <t>821 2022546202 0000 151</t>
  </si>
  <si>
    <t>821 2022549700 0000 151</t>
  </si>
  <si>
    <t>821 2022549702 0000 151</t>
  </si>
  <si>
    <t>821 2023513002 0000 151</t>
  </si>
  <si>
    <t>821 2023513700 0000 151</t>
  </si>
  <si>
    <t>821 2023513702 0000 151</t>
  </si>
  <si>
    <t>821 2023519402 0000 151</t>
  </si>
  <si>
    <t>821 2023522000 0000 151</t>
  </si>
  <si>
    <t>821 2023522002 0000 151</t>
  </si>
  <si>
    <t>821 2023524000 0000 151</t>
  </si>
  <si>
    <t>821 2023524002 0000 151</t>
  </si>
  <si>
    <t>821 2023525000 0000 151</t>
  </si>
  <si>
    <t>821 2023525002 0000 151</t>
  </si>
  <si>
    <t>821 2023526000 0000 151</t>
  </si>
  <si>
    <t>821 2023526002 0000 151</t>
  </si>
  <si>
    <t>821 2023527000 0000 151</t>
  </si>
  <si>
    <t>821 2023527002 0000 151</t>
  </si>
  <si>
    <t>821 2023528000 0000 151</t>
  </si>
  <si>
    <t>821 2023528002 0000 151</t>
  </si>
  <si>
    <t>821 2023538000 0000 151</t>
  </si>
  <si>
    <t>821 2023538002 0000 151</t>
  </si>
  <si>
    <t>821 2023557300 0000 151</t>
  </si>
  <si>
    <t>821 2023557302 0000 151</t>
  </si>
  <si>
    <t>825 2022005100 0000 151</t>
  </si>
  <si>
    <t>825 2022005102 0000 151</t>
  </si>
  <si>
    <t>825 2022508100 0000 151</t>
  </si>
  <si>
    <t>825 2022508102 0000 151</t>
  </si>
  <si>
    <t>832 2022508600 0000 151</t>
  </si>
  <si>
    <t>832 2022508602 0000 151</t>
  </si>
  <si>
    <t>840 2022552700 0000 151</t>
  </si>
  <si>
    <t>840 2022552702 0000 151</t>
  </si>
  <si>
    <t>842 2023511800 0000 151</t>
  </si>
  <si>
    <t>842 2023511802 0000 151</t>
  </si>
  <si>
    <t>842 2023512000 0000 151</t>
  </si>
  <si>
    <t>842 2023512002 0000 151</t>
  </si>
  <si>
    <t>836 2023512900 0000 151</t>
  </si>
  <si>
    <t>836 2023512902 0000 151</t>
  </si>
  <si>
    <t>832 2023529000 0000 151</t>
  </si>
  <si>
    <t>832 2023529002 0000 151</t>
  </si>
  <si>
    <t>812 2030000000 0000 000</t>
  </si>
  <si>
    <t>812 2030200002 0000 180</t>
  </si>
  <si>
    <t>812 2030203002 0000 180</t>
  </si>
  <si>
    <t>812 20302040020000 180</t>
  </si>
  <si>
    <t>821 2182502702 0000 151</t>
  </si>
  <si>
    <t>840 2182506402 0000 151</t>
  </si>
  <si>
    <t>812 2182555502 0000 151</t>
  </si>
  <si>
    <t>842 2183511802 0000 151</t>
  </si>
  <si>
    <t>819 2184542002 0000 151</t>
  </si>
  <si>
    <t>812 2186001002 0000 151</t>
  </si>
  <si>
    <t>815 2186001002 0000 151</t>
  </si>
  <si>
    <t>816 2186001002 0000 151</t>
  </si>
  <si>
    <t>819 2186001002 0000 151</t>
  </si>
  <si>
    <t>821 2186001002 0000 151</t>
  </si>
  <si>
    <t>837 2186001002 0000 151</t>
  </si>
  <si>
    <t>840 2186001002 0000 151</t>
  </si>
  <si>
    <t>842 2186001002 0000 151</t>
  </si>
  <si>
    <t>803 2180201002 0000 180</t>
  </si>
  <si>
    <t>811 2180201002 0000 180</t>
  </si>
  <si>
    <t>814 2180201002 0000 180</t>
  </si>
  <si>
    <t>816 2180201002 0000 180</t>
  </si>
  <si>
    <t>821 2180201002 0000 180</t>
  </si>
  <si>
    <t>836 2180201002 0000 180</t>
  </si>
  <si>
    <t>803 2180202002 0000 180</t>
  </si>
  <si>
    <t>815 2180202002 0000 180</t>
  </si>
  <si>
    <t>825 2180202002 0000 180</t>
  </si>
  <si>
    <t>812 2180203002 0000 180</t>
  </si>
  <si>
    <t>817 2180203002 0000 180</t>
  </si>
  <si>
    <t>825 2180203002 0000 180</t>
  </si>
  <si>
    <t>808 2192501602 0000 151</t>
  </si>
  <si>
    <t>812 2192555502 0000 151</t>
  </si>
  <si>
    <t>814 2195136002 0000 151</t>
  </si>
  <si>
    <t>817 2192501802 0000 151</t>
  </si>
  <si>
    <t>817 2192503102 0000 151</t>
  </si>
  <si>
    <t>817 2192503502 0000 151</t>
  </si>
  <si>
    <t>817 2192504302 0000 151</t>
  </si>
  <si>
    <t>817 2192505302 0000 151</t>
  </si>
  <si>
    <t>817 2192505402 0000 151</t>
  </si>
  <si>
    <t>817 2192505502 0000 151</t>
  </si>
  <si>
    <t>817 2192507602 0000 151</t>
  </si>
  <si>
    <t>817 2192544202 0000 151</t>
  </si>
  <si>
    <t>817 2192544602 0000 151</t>
  </si>
  <si>
    <t>817 2192554102 0000 151</t>
  </si>
  <si>
    <t>817 2192554202 0000 151</t>
  </si>
  <si>
    <t>817 2192554302 0000 151</t>
  </si>
  <si>
    <t>817 2199000002 0000 151</t>
  </si>
  <si>
    <t>819 2192549502 0000 151</t>
  </si>
  <si>
    <t>819 2194539002 0000 151</t>
  </si>
  <si>
    <t>819 2194542002 0000 151</t>
  </si>
  <si>
    <t>821 2192502702 0000 151</t>
  </si>
  <si>
    <t>821 2192508402 0000 151</t>
  </si>
  <si>
    <t>821 2192546202 0000 151</t>
  </si>
  <si>
    <t>821 2193513002 0000 151</t>
  </si>
  <si>
    <t>821 2193513702 0000 151</t>
  </si>
  <si>
    <t>821 2193519402 0000 151</t>
  </si>
  <si>
    <t>821 2193522002 0000 151</t>
  </si>
  <si>
    <t>821 2193525002 0000 151</t>
  </si>
  <si>
    <t>821 2193526002 0000 151</t>
  </si>
  <si>
    <t>821 2193527002 0000 151</t>
  </si>
  <si>
    <t>821 2193538002 0000 151</t>
  </si>
  <si>
    <t>821 2194561202 0000 151</t>
  </si>
  <si>
    <t>825 2199000002 0000 151</t>
  </si>
  <si>
    <t>832 2192547002 0000 151</t>
  </si>
  <si>
    <t>832 2193529002 0000 151</t>
  </si>
  <si>
    <t>836 2193512902 0000 151</t>
  </si>
  <si>
    <t>840 2192506402 0000 151</t>
  </si>
  <si>
    <t>842 2193511802 0000 151</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</si>
</sst>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yy"/>
    <numFmt numFmtId="165" formatCode="#,##0.000"/>
    <numFmt numFmtId="166" formatCode="#,##0.0"/>
  </numFmts>
  <fonts count="64">
    <font>
      <sz val="11"/>
      <name val="Calibri"/>
      <family val="2"/>
    </font>
    <font>
      <sz val="11"/>
      <color indexed="8"/>
      <name val="Calibri"/>
      <family val="2"/>
    </font>
    <font>
      <sz val="12"/>
      <name val="Times New Roman"/>
      <family val="1"/>
    </font>
    <font>
      <b/>
      <sz val="13"/>
      <name val="Times New Roman"/>
      <family val="1"/>
    </font>
    <font>
      <b/>
      <sz val="12"/>
      <name val="Times New Roman"/>
      <family val="1"/>
    </font>
    <font>
      <sz val="11"/>
      <color indexed="9"/>
      <name val="Calibri"/>
      <family val="2"/>
    </font>
    <font>
      <sz val="10"/>
      <color indexed="8"/>
      <name val="Arial"/>
      <family val="2"/>
    </font>
    <font>
      <sz val="8"/>
      <color indexed="8"/>
      <name val="Arial"/>
      <family val="2"/>
    </font>
    <font>
      <b/>
      <sz val="8"/>
      <color indexed="8"/>
      <name val="Arial"/>
      <family val="2"/>
    </font>
    <font>
      <sz val="11"/>
      <color indexed="8"/>
      <name val="Times New Roman"/>
      <family val="1"/>
    </font>
    <font>
      <b/>
      <i/>
      <sz val="8"/>
      <color indexed="8"/>
      <name val="Arial"/>
      <family val="2"/>
    </font>
    <font>
      <b/>
      <sz val="11"/>
      <color indexed="8"/>
      <name val="Arial"/>
      <family val="2"/>
    </font>
    <font>
      <b/>
      <sz val="12"/>
      <color indexed="8"/>
      <name val="Arial"/>
      <family val="2"/>
    </font>
    <font>
      <sz val="6"/>
      <color indexed="8"/>
      <name val="Arial"/>
      <family val="2"/>
    </font>
    <font>
      <b/>
      <sz val="10"/>
      <color indexed="8"/>
      <name val="Arial"/>
      <family val="2"/>
    </font>
    <font>
      <sz val="9"/>
      <color indexed="8"/>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0"/>
      <color rgb="FF000000"/>
      <name val="Arial"/>
      <family val="2"/>
    </font>
    <font>
      <sz val="8"/>
      <color rgb="FF000000"/>
      <name val="Arial"/>
      <family val="2"/>
    </font>
    <font>
      <b/>
      <sz val="8"/>
      <color rgb="FF000000"/>
      <name val="Arial"/>
      <family val="2"/>
    </font>
    <font>
      <sz val="11"/>
      <color rgb="FF000000"/>
      <name val="Times New Roman"/>
      <family val="1"/>
    </font>
    <font>
      <b/>
      <i/>
      <sz val="8"/>
      <color rgb="FF000000"/>
      <name val="Arial"/>
      <family val="2"/>
    </font>
    <font>
      <sz val="11"/>
      <color rgb="FF000000"/>
      <name val="Calibri"/>
      <family val="2"/>
    </font>
    <font>
      <b/>
      <sz val="11"/>
      <color rgb="FF000000"/>
      <name val="Arial"/>
      <family val="2"/>
    </font>
    <font>
      <b/>
      <sz val="12"/>
      <color rgb="FF000000"/>
      <name val="Arial"/>
      <family val="2"/>
    </font>
    <font>
      <sz val="6"/>
      <color rgb="FF000000"/>
      <name val="Arial"/>
      <family val="2"/>
    </font>
    <font>
      <b/>
      <sz val="10"/>
      <color rgb="FF000000"/>
      <name val="Arial"/>
      <family val="2"/>
    </font>
    <font>
      <sz val="9"/>
      <color rgb="FF000000"/>
      <name val="Arial"/>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CCCCC"/>
        <bgColor indexed="64"/>
      </patternFill>
    </fill>
    <fill>
      <patternFill patternType="solid">
        <fgColor rgb="FFFF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6">
    <border>
      <left/>
      <right/>
      <top/>
      <bottom/>
      <diagonal/>
    </border>
    <border>
      <left style="thin">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medium">
        <color rgb="FF000000"/>
      </bottom>
    </border>
    <border>
      <left style="thin">
        <color rgb="FF000000"/>
      </left>
      <right style="thin">
        <color rgb="FF000000"/>
      </right>
      <top/>
      <bottom style="thin">
        <color rgb="FF000000"/>
      </bottom>
    </border>
    <border>
      <left/>
      <right/>
      <top/>
      <bottom style="thin">
        <color rgb="FF000000"/>
      </bottom>
    </border>
    <border>
      <left style="thin">
        <color rgb="FF000000"/>
      </left>
      <right style="medium">
        <color rgb="FF000000"/>
      </right>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medium">
        <color rgb="FF000000"/>
      </right>
      <top/>
      <bottom style="hair">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bottom style="thin">
        <color rgb="FF000000"/>
      </bottom>
    </border>
    <border>
      <left/>
      <right/>
      <top style="thin">
        <color rgb="FF000000"/>
      </top>
      <bottom/>
    </border>
    <border>
      <left/>
      <right style="medium">
        <color rgb="FF000000"/>
      </right>
      <top style="hair">
        <color rgb="FF000000"/>
      </top>
      <bottom/>
    </border>
    <border>
      <left/>
      <right style="medium">
        <color rgb="FF000000"/>
      </right>
      <top/>
      <bottom style="hair">
        <color rgb="FF000000"/>
      </bottom>
    </border>
    <border>
      <left/>
      <right/>
      <top style="hair">
        <color rgb="FF000000"/>
      </top>
      <bottom/>
    </border>
    <border>
      <left style="thin">
        <color rgb="FF000000"/>
      </left>
      <right style="medium">
        <color rgb="FF000000"/>
      </right>
      <top/>
      <bottom style="hair">
        <color rgb="FF000000"/>
      </bottom>
    </border>
    <border>
      <left style="medium">
        <color rgb="FF000000"/>
      </left>
      <right style="thin">
        <color rgb="FF000000"/>
      </right>
      <top/>
      <bottom style="thin">
        <color rgb="FF000000"/>
      </bottom>
    </border>
    <border>
      <left style="medium">
        <color rgb="FF000000"/>
      </left>
      <right style="medium">
        <color rgb="FF000000"/>
      </right>
      <top style="hair">
        <color rgb="FF000000"/>
      </top>
      <bottom/>
    </border>
    <border>
      <left style="thin">
        <color rgb="FF000000"/>
      </left>
      <right style="thin">
        <color rgb="FF000000"/>
      </right>
      <top style="thin">
        <color rgb="FF000000"/>
      </top>
      <bottom/>
    </border>
    <border>
      <left style="thin">
        <color rgb="FF000000"/>
      </left>
      <right style="medium">
        <color rgb="FF000000"/>
      </right>
      <top style="thin">
        <color rgb="FF000000"/>
      </top>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hair">
        <color rgb="FF000000"/>
      </bottom>
    </border>
    <border>
      <left style="thin">
        <color rgb="FF000000"/>
      </left>
      <right style="medium">
        <color rgb="FF000000"/>
      </right>
      <top style="hair">
        <color rgb="FF000000"/>
      </top>
      <bottom style="hair">
        <color rgb="FF000000"/>
      </bottom>
    </border>
    <border>
      <left style="thin">
        <color rgb="FF000000"/>
      </left>
      <right style="medium">
        <color rgb="FF000000"/>
      </right>
      <top style="hair">
        <color rgb="FF000000"/>
      </top>
      <bottom/>
    </border>
    <border>
      <left style="thin">
        <color rgb="FF000000"/>
      </left>
      <right style="medium">
        <color rgb="FF000000"/>
      </right>
      <top style="hair">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border>
    <border>
      <left style="medium">
        <color rgb="FF000000"/>
      </left>
      <right style="thin">
        <color rgb="FF000000"/>
      </right>
      <top style="thin">
        <color rgb="FF000000"/>
      </top>
      <bottom style="medium">
        <color rgb="FF000000"/>
      </bottom>
    </border>
    <border>
      <left/>
      <right/>
      <top style="medium">
        <color rgb="FF000000"/>
      </top>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top/>
      <bottom/>
    </border>
    <border>
      <left/>
      <right/>
      <top style="thin">
        <color rgb="FF000000"/>
      </top>
      <bottom style="thin">
        <color rgb="FF000000"/>
      </bottom>
    </border>
    <border>
      <left/>
      <right style="medium">
        <color rgb="FF000000"/>
      </right>
      <top style="thin">
        <color rgb="FF000000"/>
      </top>
      <bottom style="hair">
        <color rgb="FF000000"/>
      </bottom>
    </border>
    <border>
      <left/>
      <right/>
      <top style="thin">
        <color rgb="FF000000"/>
      </top>
      <bottom style="medium">
        <color rgb="FF000000"/>
      </bottom>
    </border>
    <border>
      <left/>
      <right/>
      <top/>
      <bottom style="medium">
        <color rgb="FF000000"/>
      </bottom>
    </border>
    <border>
      <left/>
      <right/>
      <top style="medium">
        <color rgb="FF000000"/>
      </top>
      <bottom style="thin">
        <color rgb="FF000000"/>
      </bottom>
    </border>
    <border>
      <left/>
      <right style="thin">
        <color rgb="FF000000"/>
      </right>
      <top/>
      <bottom/>
    </border>
    <border>
      <left/>
      <right style="medium">
        <color rgb="FF000000"/>
      </right>
      <top/>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border>
    <border>
      <left style="medium">
        <color rgb="FF000000"/>
      </left>
      <right style="medium">
        <color rgb="FF000000"/>
      </right>
      <top style="thin">
        <color rgb="FF000000"/>
      </top>
      <bottom style="medium">
        <color rgb="FF000000"/>
      </bottom>
    </border>
    <border>
      <left style="thin">
        <color rgb="FF000000"/>
      </left>
      <right/>
      <top/>
      <bottom/>
    </border>
    <border>
      <left style="medium">
        <color rgb="FF000000"/>
      </left>
      <right style="medium">
        <color rgb="FF000000"/>
      </right>
      <top style="thin">
        <color rgb="FF000000"/>
      </top>
      <bottom style="hair">
        <color rgb="FF000000"/>
      </bottom>
    </border>
    <border>
      <left/>
      <right/>
      <top/>
      <bottom style="hair">
        <color rgb="FF000000"/>
      </bottom>
    </border>
    <border>
      <left/>
      <right style="medium">
        <color rgb="FF000000"/>
      </right>
      <top style="thin">
        <color rgb="FF000000"/>
      </top>
      <bottom style="thin">
        <color rgb="FF000000"/>
      </bottom>
    </border>
    <border>
      <left/>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color rgb="FF000000"/>
      </right>
      <top/>
      <bottom style="thin">
        <color rgb="FF000000"/>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s>
  <cellStyleXfs count="4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0" fillId="0" borderId="0">
      <alignment/>
      <protection/>
    </xf>
    <xf numFmtId="0" fontId="0" fillId="0" borderId="0">
      <alignment/>
      <protection/>
    </xf>
    <xf numFmtId="49" fontId="36" fillId="0" borderId="0">
      <alignment horizontal="center"/>
      <protection/>
    </xf>
    <xf numFmtId="49" fontId="36" fillId="0" borderId="0">
      <alignment horizontal="center"/>
      <protection/>
    </xf>
    <xf numFmtId="49" fontId="36" fillId="0" borderId="1">
      <alignment horizontal="center" wrapText="1"/>
      <protection/>
    </xf>
    <xf numFmtId="49" fontId="36" fillId="0" borderId="1">
      <alignment horizontal="center" wrapText="1"/>
      <protection/>
    </xf>
    <xf numFmtId="49" fontId="36" fillId="0" borderId="2">
      <alignment horizontal="center" wrapText="1"/>
      <protection/>
    </xf>
    <xf numFmtId="49" fontId="36" fillId="0" borderId="2">
      <alignment horizontal="center" wrapText="1"/>
      <protection/>
    </xf>
    <xf numFmtId="49" fontId="36" fillId="0" borderId="3">
      <alignment horizontal="center"/>
      <protection/>
    </xf>
    <xf numFmtId="49" fontId="36" fillId="0" borderId="3">
      <alignment horizontal="center"/>
      <protection/>
    </xf>
    <xf numFmtId="49" fontId="36" fillId="0" borderId="4">
      <alignment/>
      <protection/>
    </xf>
    <xf numFmtId="49" fontId="36" fillId="0" borderId="4">
      <alignment/>
      <protection/>
    </xf>
    <xf numFmtId="4" fontId="36" fillId="0" borderId="3">
      <alignment horizontal="right"/>
      <protection/>
    </xf>
    <xf numFmtId="4" fontId="36" fillId="0" borderId="3">
      <alignment horizontal="right"/>
      <protection/>
    </xf>
    <xf numFmtId="4" fontId="36" fillId="0" borderId="1">
      <alignment horizontal="right"/>
      <protection/>
    </xf>
    <xf numFmtId="4" fontId="36" fillId="0" borderId="1">
      <alignment horizontal="right"/>
      <protection/>
    </xf>
    <xf numFmtId="49" fontId="36" fillId="0" borderId="0">
      <alignment horizontal="right"/>
      <protection/>
    </xf>
    <xf numFmtId="49" fontId="36" fillId="0" borderId="0">
      <alignment horizontal="right"/>
      <protection/>
    </xf>
    <xf numFmtId="4" fontId="36" fillId="0" borderId="5">
      <alignment horizontal="right"/>
      <protection/>
    </xf>
    <xf numFmtId="4" fontId="36" fillId="0" borderId="5">
      <alignment horizontal="right"/>
      <protection/>
    </xf>
    <xf numFmtId="49" fontId="36" fillId="0" borderId="6">
      <alignment horizontal="center"/>
      <protection/>
    </xf>
    <xf numFmtId="49" fontId="36" fillId="0" borderId="6">
      <alignment horizontal="center"/>
      <protection/>
    </xf>
    <xf numFmtId="4" fontId="36" fillId="0" borderId="7">
      <alignment horizontal="right"/>
      <protection/>
    </xf>
    <xf numFmtId="4" fontId="36" fillId="0" borderId="7">
      <alignment horizontal="right"/>
      <protection/>
    </xf>
    <xf numFmtId="0" fontId="36" fillId="0" borderId="8">
      <alignment horizontal="left" wrapText="1"/>
      <protection/>
    </xf>
    <xf numFmtId="0" fontId="36" fillId="0" borderId="8">
      <alignment horizontal="left" wrapText="1"/>
      <protection/>
    </xf>
    <xf numFmtId="0" fontId="37" fillId="0" borderId="9">
      <alignment horizontal="left" wrapText="1"/>
      <protection/>
    </xf>
    <xf numFmtId="0" fontId="37" fillId="0" borderId="9">
      <alignment horizontal="left" wrapText="1"/>
      <protection/>
    </xf>
    <xf numFmtId="0" fontId="36" fillId="0" borderId="10">
      <alignment horizontal="left" wrapText="1" indent="2"/>
      <protection/>
    </xf>
    <xf numFmtId="0" fontId="36" fillId="0" borderId="10">
      <alignment horizontal="left" wrapText="1" indent="2"/>
      <protection/>
    </xf>
    <xf numFmtId="0" fontId="35" fillId="0" borderId="11">
      <alignment/>
      <protection/>
    </xf>
    <xf numFmtId="0" fontId="35" fillId="0" borderId="11">
      <alignment/>
      <protection/>
    </xf>
    <xf numFmtId="0" fontId="36" fillId="0" borderId="4">
      <alignment/>
      <protection/>
    </xf>
    <xf numFmtId="0" fontId="36" fillId="0" borderId="4">
      <alignment/>
      <protection/>
    </xf>
    <xf numFmtId="0" fontId="35" fillId="0" borderId="4">
      <alignment/>
      <protection/>
    </xf>
    <xf numFmtId="0" fontId="35" fillId="0" borderId="4">
      <alignment/>
      <protection/>
    </xf>
    <xf numFmtId="0" fontId="37" fillId="0" borderId="0">
      <alignment horizontal="center"/>
      <protection/>
    </xf>
    <xf numFmtId="0" fontId="37" fillId="0" borderId="0">
      <alignment horizontal="center"/>
      <protection/>
    </xf>
    <xf numFmtId="0" fontId="37" fillId="0" borderId="4">
      <alignment/>
      <protection/>
    </xf>
    <xf numFmtId="0" fontId="37" fillId="0" borderId="4">
      <alignment/>
      <protection/>
    </xf>
    <xf numFmtId="0" fontId="36" fillId="0" borderId="12">
      <alignment horizontal="left" wrapText="1"/>
      <protection/>
    </xf>
    <xf numFmtId="0" fontId="36" fillId="0" borderId="12">
      <alignment horizontal="left" wrapText="1"/>
      <protection/>
    </xf>
    <xf numFmtId="0" fontId="36" fillId="0" borderId="13">
      <alignment horizontal="left" wrapText="1" indent="1"/>
      <protection/>
    </xf>
    <xf numFmtId="0" fontId="36" fillId="0" borderId="13">
      <alignment horizontal="left" wrapText="1" indent="1"/>
      <protection/>
    </xf>
    <xf numFmtId="0" fontId="36" fillId="0" borderId="12">
      <alignment horizontal="left" wrapText="1" indent="2"/>
      <protection/>
    </xf>
    <xf numFmtId="0" fontId="36" fillId="0" borderId="12">
      <alignment horizontal="left" wrapText="1" indent="2"/>
      <protection/>
    </xf>
    <xf numFmtId="0" fontId="35" fillId="20" borderId="14">
      <alignment/>
      <protection/>
    </xf>
    <xf numFmtId="0" fontId="35" fillId="20" borderId="14">
      <alignment/>
      <protection/>
    </xf>
    <xf numFmtId="0" fontId="36" fillId="0" borderId="15">
      <alignment horizontal="left" wrapText="1" indent="2"/>
      <protection/>
    </xf>
    <xf numFmtId="0" fontId="36" fillId="0" borderId="15">
      <alignment horizontal="left" wrapText="1" indent="2"/>
      <protection/>
    </xf>
    <xf numFmtId="0" fontId="36" fillId="0" borderId="0">
      <alignment horizontal="center" wrapText="1"/>
      <protection/>
    </xf>
    <xf numFmtId="0" fontId="36" fillId="0" borderId="0">
      <alignment horizontal="center" wrapText="1"/>
      <protection/>
    </xf>
    <xf numFmtId="49" fontId="36" fillId="0" borderId="4">
      <alignment horizontal="left"/>
      <protection/>
    </xf>
    <xf numFmtId="49" fontId="36" fillId="0" borderId="4">
      <alignment horizontal="left"/>
      <protection/>
    </xf>
    <xf numFmtId="49" fontId="36" fillId="0" borderId="16">
      <alignment horizontal="center" wrapText="1"/>
      <protection/>
    </xf>
    <xf numFmtId="49" fontId="36" fillId="0" borderId="16">
      <alignment horizontal="center" wrapText="1"/>
      <protection/>
    </xf>
    <xf numFmtId="49" fontId="36" fillId="0" borderId="16">
      <alignment horizontal="center" shrinkToFit="1"/>
      <protection/>
    </xf>
    <xf numFmtId="49" fontId="36" fillId="0" borderId="16">
      <alignment horizontal="center" shrinkToFit="1"/>
      <protection/>
    </xf>
    <xf numFmtId="49" fontId="36" fillId="0" borderId="3">
      <alignment horizontal="center" shrinkToFit="1"/>
      <protection/>
    </xf>
    <xf numFmtId="49" fontId="36" fillId="0" borderId="3">
      <alignment horizontal="center" shrinkToFit="1"/>
      <protection/>
    </xf>
    <xf numFmtId="0" fontId="36" fillId="0" borderId="17">
      <alignment horizontal="left" wrapText="1"/>
      <protection/>
    </xf>
    <xf numFmtId="0" fontId="36" fillId="0" borderId="17">
      <alignment horizontal="left" wrapText="1"/>
      <protection/>
    </xf>
    <xf numFmtId="0" fontId="36" fillId="0" borderId="8">
      <alignment horizontal="left" wrapText="1" indent="1"/>
      <protection/>
    </xf>
    <xf numFmtId="0" fontId="36" fillId="0" borderId="8">
      <alignment horizontal="left" wrapText="1" indent="1"/>
      <protection/>
    </xf>
    <xf numFmtId="0" fontId="36" fillId="0" borderId="17">
      <alignment horizontal="left" wrapText="1" indent="2"/>
      <protection/>
    </xf>
    <xf numFmtId="0" fontId="36" fillId="0" borderId="17">
      <alignment horizontal="left" wrapText="1" indent="2"/>
      <protection/>
    </xf>
    <xf numFmtId="0" fontId="36" fillId="0" borderId="8">
      <alignment horizontal="left" wrapText="1" indent="2"/>
      <protection/>
    </xf>
    <xf numFmtId="0" fontId="36" fillId="0" borderId="8">
      <alignment horizontal="left" wrapText="1" indent="2"/>
      <protection/>
    </xf>
    <xf numFmtId="0" fontId="35" fillId="0" borderId="18">
      <alignment/>
      <protection/>
    </xf>
    <xf numFmtId="0" fontId="35" fillId="0" borderId="18">
      <alignment/>
      <protection/>
    </xf>
    <xf numFmtId="0" fontId="35" fillId="0" borderId="19">
      <alignment/>
      <protection/>
    </xf>
    <xf numFmtId="0" fontId="35" fillId="0" borderId="19">
      <alignment/>
      <protection/>
    </xf>
    <xf numFmtId="0" fontId="37" fillId="0" borderId="20">
      <alignment horizontal="center" vertical="center" textRotation="90" wrapText="1"/>
      <protection/>
    </xf>
    <xf numFmtId="0" fontId="37" fillId="0" borderId="20">
      <alignment horizontal="center" vertical="center" textRotation="90" wrapText="1"/>
      <protection/>
    </xf>
    <xf numFmtId="0" fontId="37" fillId="0" borderId="11">
      <alignment horizontal="center" vertical="center" textRotation="90" wrapText="1"/>
      <protection/>
    </xf>
    <xf numFmtId="0" fontId="37" fillId="0" borderId="11">
      <alignment horizontal="center" vertical="center" textRotation="90" wrapText="1"/>
      <protection/>
    </xf>
    <xf numFmtId="0" fontId="36" fillId="0" borderId="0">
      <alignment vertical="center"/>
      <protection/>
    </xf>
    <xf numFmtId="0" fontId="36" fillId="0" borderId="0">
      <alignment vertical="center"/>
      <protection/>
    </xf>
    <xf numFmtId="0" fontId="37" fillId="0" borderId="4">
      <alignment horizontal="center" vertical="center" textRotation="90" wrapText="1"/>
      <protection/>
    </xf>
    <xf numFmtId="0" fontId="37" fillId="0" borderId="4">
      <alignment horizontal="center" vertical="center" textRotation="90" wrapText="1"/>
      <protection/>
    </xf>
    <xf numFmtId="0" fontId="37" fillId="0" borderId="11">
      <alignment horizontal="center" vertical="center" textRotation="90"/>
      <protection/>
    </xf>
    <xf numFmtId="0" fontId="37" fillId="0" borderId="11">
      <alignment horizontal="center" vertical="center" textRotation="90"/>
      <protection/>
    </xf>
    <xf numFmtId="0" fontId="37" fillId="0" borderId="4">
      <alignment horizontal="center" vertical="center" textRotation="90"/>
      <protection/>
    </xf>
    <xf numFmtId="0" fontId="37" fillId="0" borderId="4">
      <alignment horizontal="center" vertical="center" textRotation="90"/>
      <protection/>
    </xf>
    <xf numFmtId="0" fontId="37" fillId="0" borderId="20">
      <alignment horizontal="center" vertical="center" textRotation="90"/>
      <protection/>
    </xf>
    <xf numFmtId="0" fontId="37" fillId="0" borderId="20">
      <alignment horizontal="center" vertical="center" textRotation="90"/>
      <protection/>
    </xf>
    <xf numFmtId="0" fontId="37" fillId="0" borderId="21">
      <alignment horizontal="center" vertical="center" textRotation="90"/>
      <protection/>
    </xf>
    <xf numFmtId="0" fontId="37" fillId="0" borderId="21">
      <alignment horizontal="center" vertical="center" textRotation="90"/>
      <protection/>
    </xf>
    <xf numFmtId="0" fontId="38" fillId="0" borderId="4">
      <alignment wrapText="1"/>
      <protection/>
    </xf>
    <xf numFmtId="0" fontId="38" fillId="0" borderId="4">
      <alignment wrapText="1"/>
      <protection/>
    </xf>
    <xf numFmtId="0" fontId="38" fillId="0" borderId="21">
      <alignment wrapText="1"/>
      <protection/>
    </xf>
    <xf numFmtId="0" fontId="38" fillId="0" borderId="21">
      <alignment wrapText="1"/>
      <protection/>
    </xf>
    <xf numFmtId="0" fontId="38" fillId="0" borderId="11">
      <alignment wrapText="1"/>
      <protection/>
    </xf>
    <xf numFmtId="0" fontId="38" fillId="0" borderId="11">
      <alignment wrapText="1"/>
      <protection/>
    </xf>
    <xf numFmtId="0" fontId="36" fillId="0" borderId="21">
      <alignment horizontal="center" vertical="top" wrapText="1"/>
      <protection/>
    </xf>
    <xf numFmtId="0" fontId="36" fillId="0" borderId="21">
      <alignment horizontal="center" vertical="top" wrapText="1"/>
      <protection/>
    </xf>
    <xf numFmtId="0" fontId="37" fillId="0" borderId="22">
      <alignment/>
      <protection/>
    </xf>
    <xf numFmtId="0" fontId="37" fillId="0" borderId="22">
      <alignment/>
      <protection/>
    </xf>
    <xf numFmtId="49" fontId="39" fillId="0" borderId="23">
      <alignment horizontal="left" vertical="center" wrapText="1"/>
      <protection/>
    </xf>
    <xf numFmtId="49" fontId="39" fillId="0" borderId="23">
      <alignment horizontal="left" vertical="center" wrapText="1"/>
      <protection/>
    </xf>
    <xf numFmtId="49" fontId="36" fillId="0" borderId="24">
      <alignment horizontal="left" vertical="center" wrapText="1" indent="2"/>
      <protection/>
    </xf>
    <xf numFmtId="49" fontId="36" fillId="0" borderId="24">
      <alignment horizontal="left" vertical="center" wrapText="1" indent="2"/>
      <protection/>
    </xf>
    <xf numFmtId="49" fontId="36" fillId="0" borderId="15">
      <alignment horizontal="left" vertical="center" wrapText="1" indent="3"/>
      <protection/>
    </xf>
    <xf numFmtId="49" fontId="36" fillId="0" borderId="15">
      <alignment horizontal="left" vertical="center" wrapText="1" indent="3"/>
      <protection/>
    </xf>
    <xf numFmtId="49" fontId="36" fillId="0" borderId="23">
      <alignment horizontal="left" vertical="center" wrapText="1" indent="3"/>
      <protection/>
    </xf>
    <xf numFmtId="49" fontId="36" fillId="0" borderId="23">
      <alignment horizontal="left" vertical="center" wrapText="1" indent="3"/>
      <protection/>
    </xf>
    <xf numFmtId="49" fontId="36" fillId="0" borderId="25">
      <alignment horizontal="left" vertical="center" wrapText="1" indent="3"/>
      <protection/>
    </xf>
    <xf numFmtId="49" fontId="36" fillId="0" borderId="25">
      <alignment horizontal="left" vertical="center" wrapText="1" indent="3"/>
      <protection/>
    </xf>
    <xf numFmtId="0" fontId="39" fillId="0" borderId="22">
      <alignment horizontal="left" vertical="center" wrapText="1"/>
      <protection/>
    </xf>
    <xf numFmtId="0" fontId="39" fillId="0" borderId="22">
      <alignment horizontal="left" vertical="center" wrapText="1"/>
      <protection/>
    </xf>
    <xf numFmtId="49" fontId="36" fillId="0" borderId="11">
      <alignment horizontal="left" vertical="center" wrapText="1" indent="3"/>
      <protection/>
    </xf>
    <xf numFmtId="49" fontId="36" fillId="0" borderId="11">
      <alignment horizontal="left" vertical="center" wrapText="1" indent="3"/>
      <protection/>
    </xf>
    <xf numFmtId="49" fontId="36" fillId="0" borderId="0">
      <alignment horizontal="left" vertical="center" wrapText="1" indent="3"/>
      <protection/>
    </xf>
    <xf numFmtId="49" fontId="36" fillId="0" borderId="0">
      <alignment horizontal="left" vertical="center" wrapText="1" indent="3"/>
      <protection/>
    </xf>
    <xf numFmtId="49" fontId="36" fillId="0" borderId="4">
      <alignment horizontal="left" vertical="center" wrapText="1" indent="3"/>
      <protection/>
    </xf>
    <xf numFmtId="49" fontId="36" fillId="0" borderId="4">
      <alignment horizontal="left" vertical="center" wrapText="1" indent="3"/>
      <protection/>
    </xf>
    <xf numFmtId="49" fontId="39" fillId="0" borderId="22">
      <alignment horizontal="left" vertical="center" wrapText="1"/>
      <protection/>
    </xf>
    <xf numFmtId="49" fontId="39" fillId="0" borderId="22">
      <alignment horizontal="left" vertical="center" wrapText="1"/>
      <protection/>
    </xf>
    <xf numFmtId="0" fontId="36" fillId="0" borderId="23">
      <alignment horizontal="left" vertical="center" wrapText="1"/>
      <protection/>
    </xf>
    <xf numFmtId="0" fontId="36" fillId="0" borderId="23">
      <alignment horizontal="left" vertical="center" wrapText="1"/>
      <protection/>
    </xf>
    <xf numFmtId="0" fontId="36" fillId="0" borderId="25">
      <alignment horizontal="left" vertical="center" wrapText="1"/>
      <protection/>
    </xf>
    <xf numFmtId="0" fontId="36" fillId="0" borderId="25">
      <alignment horizontal="left" vertical="center" wrapText="1"/>
      <protection/>
    </xf>
    <xf numFmtId="49" fontId="36" fillId="0" borderId="23">
      <alignment horizontal="left" vertical="center" wrapText="1"/>
      <protection/>
    </xf>
    <xf numFmtId="49" fontId="36" fillId="0" borderId="23">
      <alignment horizontal="left" vertical="center" wrapText="1"/>
      <protection/>
    </xf>
    <xf numFmtId="49" fontId="36" fillId="0" borderId="25">
      <alignment horizontal="left" vertical="center" wrapText="1"/>
      <protection/>
    </xf>
    <xf numFmtId="49" fontId="36" fillId="0" borderId="25">
      <alignment horizontal="left" vertical="center" wrapText="1"/>
      <protection/>
    </xf>
    <xf numFmtId="49" fontId="37" fillId="0" borderId="26">
      <alignment horizontal="center"/>
      <protection/>
    </xf>
    <xf numFmtId="49" fontId="37" fillId="0" borderId="26">
      <alignment horizontal="center"/>
      <protection/>
    </xf>
    <xf numFmtId="49" fontId="37" fillId="0" borderId="27">
      <alignment horizontal="center" vertical="center" wrapText="1"/>
      <protection/>
    </xf>
    <xf numFmtId="49" fontId="37" fillId="0" borderId="27">
      <alignment horizontal="center" vertical="center" wrapText="1"/>
      <protection/>
    </xf>
    <xf numFmtId="49" fontId="36" fillId="0" borderId="28">
      <alignment horizontal="center" vertical="center" wrapText="1"/>
      <protection/>
    </xf>
    <xf numFmtId="49" fontId="36" fillId="0" borderId="28">
      <alignment horizontal="center" vertical="center" wrapText="1"/>
      <protection/>
    </xf>
    <xf numFmtId="49" fontId="36" fillId="0" borderId="16">
      <alignment horizontal="center" vertical="center" wrapText="1"/>
      <protection/>
    </xf>
    <xf numFmtId="49" fontId="36" fillId="0" borderId="16">
      <alignment horizontal="center" vertical="center" wrapText="1"/>
      <protection/>
    </xf>
    <xf numFmtId="49" fontId="36" fillId="0" borderId="27">
      <alignment horizontal="center" vertical="center" wrapText="1"/>
      <protection/>
    </xf>
    <xf numFmtId="49" fontId="36" fillId="0" borderId="27">
      <alignment horizontal="center" vertical="center" wrapText="1"/>
      <protection/>
    </xf>
    <xf numFmtId="49" fontId="36" fillId="0" borderId="29">
      <alignment horizontal="center" vertical="center" wrapText="1"/>
      <protection/>
    </xf>
    <xf numFmtId="49" fontId="36" fillId="0" borderId="29">
      <alignment horizontal="center" vertical="center" wrapText="1"/>
      <protection/>
    </xf>
    <xf numFmtId="49" fontId="36" fillId="0" borderId="30">
      <alignment horizontal="center" vertical="center" wrapText="1"/>
      <protection/>
    </xf>
    <xf numFmtId="49" fontId="36" fillId="0" borderId="30">
      <alignment horizontal="center" vertical="center" wrapText="1"/>
      <protection/>
    </xf>
    <xf numFmtId="49" fontId="36" fillId="0" borderId="0">
      <alignment horizontal="center" vertical="center" wrapText="1"/>
      <protection/>
    </xf>
    <xf numFmtId="49" fontId="36" fillId="0" borderId="0">
      <alignment horizontal="center" vertical="center" wrapText="1"/>
      <protection/>
    </xf>
    <xf numFmtId="49" fontId="36" fillId="0" borderId="4">
      <alignment horizontal="center" vertical="center" wrapText="1"/>
      <protection/>
    </xf>
    <xf numFmtId="49" fontId="36" fillId="0" borderId="4">
      <alignment horizontal="center" vertical="center" wrapText="1"/>
      <protection/>
    </xf>
    <xf numFmtId="49" fontId="37" fillId="0" borderId="26">
      <alignment horizontal="center" vertical="center" wrapText="1"/>
      <protection/>
    </xf>
    <xf numFmtId="49" fontId="37" fillId="0" borderId="26">
      <alignment horizontal="center" vertical="center" wrapText="1"/>
      <protection/>
    </xf>
    <xf numFmtId="0" fontId="37" fillId="0" borderId="26">
      <alignment horizontal="center" vertical="center"/>
      <protection/>
    </xf>
    <xf numFmtId="0" fontId="37" fillId="0" borderId="26">
      <alignment horizontal="center" vertical="center"/>
      <protection/>
    </xf>
    <xf numFmtId="0" fontId="36" fillId="0" borderId="28">
      <alignment horizontal="center" vertical="center"/>
      <protection/>
    </xf>
    <xf numFmtId="0" fontId="36" fillId="0" borderId="28">
      <alignment horizontal="center" vertical="center"/>
      <protection/>
    </xf>
    <xf numFmtId="0" fontId="36" fillId="0" borderId="16">
      <alignment horizontal="center" vertical="center"/>
      <protection/>
    </xf>
    <xf numFmtId="0" fontId="36" fillId="0" borderId="16">
      <alignment horizontal="center" vertical="center"/>
      <protection/>
    </xf>
    <xf numFmtId="0" fontId="36" fillId="0" borderId="27">
      <alignment horizontal="center" vertical="center"/>
      <protection/>
    </xf>
    <xf numFmtId="0" fontId="36" fillId="0" borderId="27">
      <alignment horizontal="center" vertical="center"/>
      <protection/>
    </xf>
    <xf numFmtId="0" fontId="37" fillId="0" borderId="27">
      <alignment horizontal="center" vertical="center"/>
      <protection/>
    </xf>
    <xf numFmtId="0" fontId="37" fillId="0" borderId="27">
      <alignment horizontal="center" vertical="center"/>
      <protection/>
    </xf>
    <xf numFmtId="0" fontId="36" fillId="0" borderId="29">
      <alignment horizontal="center" vertical="center"/>
      <protection/>
    </xf>
    <xf numFmtId="0" fontId="36" fillId="0" borderId="29">
      <alignment horizontal="center" vertical="center"/>
      <protection/>
    </xf>
    <xf numFmtId="49" fontId="37" fillId="0" borderId="26">
      <alignment horizontal="center" vertical="center"/>
      <protection/>
    </xf>
    <xf numFmtId="49" fontId="37" fillId="0" borderId="26">
      <alignment horizontal="center" vertical="center"/>
      <protection/>
    </xf>
    <xf numFmtId="49" fontId="36" fillId="0" borderId="28">
      <alignment horizontal="center" vertical="center"/>
      <protection/>
    </xf>
    <xf numFmtId="49" fontId="36" fillId="0" borderId="28">
      <alignment horizontal="center" vertical="center"/>
      <protection/>
    </xf>
    <xf numFmtId="49" fontId="36" fillId="0" borderId="16">
      <alignment horizontal="center" vertical="center"/>
      <protection/>
    </xf>
    <xf numFmtId="49" fontId="36" fillId="0" borderId="16">
      <alignment horizontal="center" vertical="center"/>
      <protection/>
    </xf>
    <xf numFmtId="49" fontId="36" fillId="0" borderId="27">
      <alignment horizontal="center" vertical="center"/>
      <protection/>
    </xf>
    <xf numFmtId="49" fontId="36" fillId="0" borderId="27">
      <alignment horizontal="center" vertical="center"/>
      <protection/>
    </xf>
    <xf numFmtId="49" fontId="36" fillId="0" borderId="29">
      <alignment horizontal="center" vertical="center"/>
      <protection/>
    </xf>
    <xf numFmtId="49" fontId="36" fillId="0" borderId="29">
      <alignment horizontal="center" vertical="center"/>
      <protection/>
    </xf>
    <xf numFmtId="49" fontId="36" fillId="0" borderId="4">
      <alignment horizontal="center"/>
      <protection/>
    </xf>
    <xf numFmtId="49" fontId="36" fillId="0" borderId="4">
      <alignment horizontal="center"/>
      <protection/>
    </xf>
    <xf numFmtId="0" fontId="36" fillId="0" borderId="11">
      <alignment horizontal="center"/>
      <protection/>
    </xf>
    <xf numFmtId="0" fontId="36" fillId="0" borderId="11">
      <alignment horizontal="center"/>
      <protection/>
    </xf>
    <xf numFmtId="0" fontId="36" fillId="0" borderId="0">
      <alignment horizontal="center"/>
      <protection/>
    </xf>
    <xf numFmtId="0" fontId="36" fillId="0" borderId="0">
      <alignment horizontal="center"/>
      <protection/>
    </xf>
    <xf numFmtId="49" fontId="36" fillId="0" borderId="4">
      <alignment/>
      <protection/>
    </xf>
    <xf numFmtId="49" fontId="36" fillId="0" borderId="4">
      <alignment/>
      <protection/>
    </xf>
    <xf numFmtId="0" fontId="36" fillId="0" borderId="21">
      <alignment horizontal="center" vertical="top"/>
      <protection/>
    </xf>
    <xf numFmtId="0" fontId="36" fillId="0" borderId="21">
      <alignment horizontal="center" vertical="top"/>
      <protection/>
    </xf>
    <xf numFmtId="49" fontId="36" fillId="0" borderId="21">
      <alignment horizontal="center" vertical="top" wrapText="1"/>
      <protection/>
    </xf>
    <xf numFmtId="49" fontId="36" fillId="0" borderId="21">
      <alignment horizontal="center" vertical="top" wrapText="1"/>
      <protection/>
    </xf>
    <xf numFmtId="0" fontId="36" fillId="0" borderId="18">
      <alignment/>
      <protection/>
    </xf>
    <xf numFmtId="0" fontId="36" fillId="0" borderId="18">
      <alignment/>
      <protection/>
    </xf>
    <xf numFmtId="4" fontId="36" fillId="0" borderId="31">
      <alignment horizontal="right"/>
      <protection/>
    </xf>
    <xf numFmtId="4" fontId="36" fillId="0" borderId="31">
      <alignment horizontal="right"/>
      <protection/>
    </xf>
    <xf numFmtId="4" fontId="36" fillId="0" borderId="30">
      <alignment horizontal="right"/>
      <protection/>
    </xf>
    <xf numFmtId="4" fontId="36" fillId="0" borderId="30">
      <alignment horizontal="right"/>
      <protection/>
    </xf>
    <xf numFmtId="4" fontId="36" fillId="0" borderId="0">
      <alignment horizontal="right" shrinkToFit="1"/>
      <protection/>
    </xf>
    <xf numFmtId="4" fontId="36" fillId="0" borderId="0">
      <alignment horizontal="right" shrinkToFit="1"/>
      <protection/>
    </xf>
    <xf numFmtId="4" fontId="36" fillId="0" borderId="4">
      <alignment horizontal="right"/>
      <protection/>
    </xf>
    <xf numFmtId="4" fontId="36" fillId="0" borderId="4">
      <alignment horizontal="right"/>
      <protection/>
    </xf>
    <xf numFmtId="0" fontId="36" fillId="0" borderId="11">
      <alignment/>
      <protection/>
    </xf>
    <xf numFmtId="0" fontId="36" fillId="0" borderId="11">
      <alignment/>
      <protection/>
    </xf>
    <xf numFmtId="0" fontId="36" fillId="0" borderId="21">
      <alignment horizontal="center" vertical="top" wrapText="1"/>
      <protection/>
    </xf>
    <xf numFmtId="0" fontId="36" fillId="0" borderId="21">
      <alignment horizontal="center" vertical="top" wrapText="1"/>
      <protection/>
    </xf>
    <xf numFmtId="0" fontId="36" fillId="0" borderId="4">
      <alignment horizontal="center"/>
      <protection/>
    </xf>
    <xf numFmtId="0" fontId="36" fillId="0" borderId="4">
      <alignment horizontal="center"/>
      <protection/>
    </xf>
    <xf numFmtId="49" fontId="36" fillId="0" borderId="11">
      <alignment horizontal="center"/>
      <protection/>
    </xf>
    <xf numFmtId="49" fontId="36" fillId="0" borderId="11">
      <alignment horizontal="center"/>
      <protection/>
    </xf>
    <xf numFmtId="49" fontId="36" fillId="0" borderId="0">
      <alignment horizontal="left"/>
      <protection/>
    </xf>
    <xf numFmtId="49" fontId="36" fillId="0" borderId="0">
      <alignment horizontal="left"/>
      <protection/>
    </xf>
    <xf numFmtId="4" fontId="36" fillId="0" borderId="18">
      <alignment horizontal="right"/>
      <protection/>
    </xf>
    <xf numFmtId="4" fontId="36" fillId="0" borderId="18">
      <alignment horizontal="right"/>
      <protection/>
    </xf>
    <xf numFmtId="0" fontId="36" fillId="0" borderId="21">
      <alignment horizontal="center" vertical="top"/>
      <protection/>
    </xf>
    <xf numFmtId="0" fontId="36" fillId="0" borderId="21">
      <alignment horizontal="center" vertical="top"/>
      <protection/>
    </xf>
    <xf numFmtId="4" fontId="36" fillId="0" borderId="19">
      <alignment horizontal="right"/>
      <protection/>
    </xf>
    <xf numFmtId="4" fontId="36" fillId="0" borderId="19">
      <alignment horizontal="right"/>
      <protection/>
    </xf>
    <xf numFmtId="4" fontId="36" fillId="0" borderId="32">
      <alignment horizontal="right"/>
      <protection/>
    </xf>
    <xf numFmtId="4" fontId="36" fillId="0" borderId="32">
      <alignment horizontal="right"/>
      <protection/>
    </xf>
    <xf numFmtId="0" fontId="36" fillId="0" borderId="19">
      <alignment/>
      <protection/>
    </xf>
    <xf numFmtId="0" fontId="36" fillId="0" borderId="19">
      <alignment/>
      <protection/>
    </xf>
    <xf numFmtId="0" fontId="40" fillId="0" borderId="33">
      <alignment/>
      <protection/>
    </xf>
    <xf numFmtId="0" fontId="40" fillId="0" borderId="33">
      <alignment/>
      <protection/>
    </xf>
    <xf numFmtId="0" fontId="35" fillId="20" borderId="0">
      <alignment/>
      <protection/>
    </xf>
    <xf numFmtId="0" fontId="35" fillId="20" borderId="0">
      <alignment/>
      <protection/>
    </xf>
    <xf numFmtId="0" fontId="37" fillId="0" borderId="0">
      <alignment/>
      <protection/>
    </xf>
    <xf numFmtId="0" fontId="37" fillId="0" borderId="0">
      <alignment/>
      <protection/>
    </xf>
    <xf numFmtId="0" fontId="41" fillId="0" borderId="0">
      <alignment/>
      <protection/>
    </xf>
    <xf numFmtId="0" fontId="41" fillId="0" borderId="0">
      <alignment/>
      <protection/>
    </xf>
    <xf numFmtId="0" fontId="36" fillId="0" borderId="0">
      <alignment horizontal="left"/>
      <protection/>
    </xf>
    <xf numFmtId="0" fontId="36" fillId="0" borderId="0">
      <alignment horizontal="left"/>
      <protection/>
    </xf>
    <xf numFmtId="0" fontId="36" fillId="0" borderId="0">
      <alignment/>
      <protection/>
    </xf>
    <xf numFmtId="0" fontId="36" fillId="0" borderId="0">
      <alignment/>
      <protection/>
    </xf>
    <xf numFmtId="0" fontId="40" fillId="0" borderId="0">
      <alignment/>
      <protection/>
    </xf>
    <xf numFmtId="0" fontId="40" fillId="0" borderId="0">
      <alignment/>
      <protection/>
    </xf>
    <xf numFmtId="0" fontId="35" fillId="0" borderId="0">
      <alignment/>
      <protection/>
    </xf>
    <xf numFmtId="0" fontId="35" fillId="0" borderId="0">
      <alignment/>
      <protection/>
    </xf>
    <xf numFmtId="0" fontId="35" fillId="20" borderId="4">
      <alignment/>
      <protection/>
    </xf>
    <xf numFmtId="0" fontId="35" fillId="20" borderId="4">
      <alignment/>
      <protection/>
    </xf>
    <xf numFmtId="49" fontId="36" fillId="0" borderId="21">
      <alignment horizontal="center" vertical="center" wrapText="1"/>
      <protection/>
    </xf>
    <xf numFmtId="49" fontId="36" fillId="0" borderId="21">
      <alignment horizontal="center" vertical="center" wrapText="1"/>
      <protection/>
    </xf>
    <xf numFmtId="49" fontId="36" fillId="0" borderId="21">
      <alignment horizontal="center" vertical="center" wrapText="1"/>
      <protection/>
    </xf>
    <xf numFmtId="49" fontId="36" fillId="0" borderId="21">
      <alignment horizontal="center" vertical="center" wrapText="1"/>
      <protection/>
    </xf>
    <xf numFmtId="0" fontId="35" fillId="20" borderId="34">
      <alignment/>
      <protection/>
    </xf>
    <xf numFmtId="0" fontId="35" fillId="20" borderId="34">
      <alignment/>
      <protection/>
    </xf>
    <xf numFmtId="0" fontId="36" fillId="0" borderId="35">
      <alignment horizontal="left" wrapText="1"/>
      <protection/>
    </xf>
    <xf numFmtId="0" fontId="36" fillId="0" borderId="35">
      <alignment horizontal="left" wrapText="1"/>
      <protection/>
    </xf>
    <xf numFmtId="0" fontId="36" fillId="0" borderId="12">
      <alignment horizontal="left" wrapText="1" indent="1"/>
      <protection/>
    </xf>
    <xf numFmtId="0" fontId="36" fillId="0" borderId="12">
      <alignment horizontal="left" wrapText="1" indent="1"/>
      <protection/>
    </xf>
    <xf numFmtId="0" fontId="36" fillId="0" borderId="6">
      <alignment horizontal="left" wrapText="1" indent="2"/>
      <protection/>
    </xf>
    <xf numFmtId="0" fontId="36" fillId="0" borderId="6">
      <alignment horizontal="left" wrapText="1" indent="2"/>
      <protection/>
    </xf>
    <xf numFmtId="0" fontId="35" fillId="20" borderId="11">
      <alignment/>
      <protection/>
    </xf>
    <xf numFmtId="0" fontId="35" fillId="20" borderId="11">
      <alignment/>
      <protection/>
    </xf>
    <xf numFmtId="0" fontId="42" fillId="0" borderId="0">
      <alignment horizontal="center" wrapText="1"/>
      <protection/>
    </xf>
    <xf numFmtId="0" fontId="42" fillId="0" borderId="0">
      <alignment horizontal="center" wrapText="1"/>
      <protection/>
    </xf>
    <xf numFmtId="0" fontId="43" fillId="0" borderId="0">
      <alignment horizontal="center" vertical="top"/>
      <protection/>
    </xf>
    <xf numFmtId="0" fontId="43" fillId="0" borderId="0">
      <alignment horizontal="center" vertical="top"/>
      <protection/>
    </xf>
    <xf numFmtId="0" fontId="36" fillId="0" borderId="4">
      <alignment wrapText="1"/>
      <protection/>
    </xf>
    <xf numFmtId="0" fontId="36" fillId="0" borderId="4">
      <alignment wrapText="1"/>
      <protection/>
    </xf>
    <xf numFmtId="0" fontId="36" fillId="0" borderId="34">
      <alignment wrapText="1"/>
      <protection/>
    </xf>
    <xf numFmtId="0" fontId="36" fillId="0" borderId="34">
      <alignment wrapText="1"/>
      <protection/>
    </xf>
    <xf numFmtId="0" fontId="36" fillId="0" borderId="11">
      <alignment horizontal="left"/>
      <protection/>
    </xf>
    <xf numFmtId="0" fontId="36" fillId="0" borderId="11">
      <alignment horizontal="left"/>
      <protection/>
    </xf>
    <xf numFmtId="0" fontId="35" fillId="20" borderId="36">
      <alignment/>
      <protection/>
    </xf>
    <xf numFmtId="0" fontId="35" fillId="20" borderId="36">
      <alignment/>
      <protection/>
    </xf>
    <xf numFmtId="49" fontId="36" fillId="0" borderId="26">
      <alignment horizontal="center" wrapText="1"/>
      <protection/>
    </xf>
    <xf numFmtId="49" fontId="36" fillId="0" borderId="26">
      <alignment horizontal="center" wrapText="1"/>
      <protection/>
    </xf>
    <xf numFmtId="49" fontId="36" fillId="0" borderId="28">
      <alignment horizontal="center" wrapText="1"/>
      <protection/>
    </xf>
    <xf numFmtId="49" fontId="36" fillId="0" borderId="28">
      <alignment horizontal="center" wrapText="1"/>
      <protection/>
    </xf>
    <xf numFmtId="49" fontId="36" fillId="0" borderId="27">
      <alignment horizontal="center"/>
      <protection/>
    </xf>
    <xf numFmtId="49" fontId="36" fillId="0" borderId="27">
      <alignment horizontal="center"/>
      <protection/>
    </xf>
    <xf numFmtId="0" fontId="35" fillId="20" borderId="37">
      <alignment/>
      <protection/>
    </xf>
    <xf numFmtId="0" fontId="35" fillId="20" borderId="37">
      <alignment/>
      <protection/>
    </xf>
    <xf numFmtId="0" fontId="36" fillId="0" borderId="30">
      <alignment/>
      <protection/>
    </xf>
    <xf numFmtId="0" fontId="36" fillId="0" borderId="30">
      <alignment/>
      <protection/>
    </xf>
    <xf numFmtId="0" fontId="36" fillId="0" borderId="0">
      <alignment horizontal="center"/>
      <protection/>
    </xf>
    <xf numFmtId="0" fontId="36" fillId="0" borderId="0">
      <alignment horizontal="center"/>
      <protection/>
    </xf>
    <xf numFmtId="49" fontId="36" fillId="0" borderId="11">
      <alignment/>
      <protection/>
    </xf>
    <xf numFmtId="49" fontId="36" fillId="0" borderId="11">
      <alignment/>
      <protection/>
    </xf>
    <xf numFmtId="49" fontId="36" fillId="0" borderId="0">
      <alignment/>
      <protection/>
    </xf>
    <xf numFmtId="49" fontId="36" fillId="0" borderId="0">
      <alignment/>
      <protection/>
    </xf>
    <xf numFmtId="49" fontId="36" fillId="0" borderId="1">
      <alignment horizontal="center"/>
      <protection/>
    </xf>
    <xf numFmtId="49" fontId="36" fillId="0" borderId="1">
      <alignment horizontal="center"/>
      <protection/>
    </xf>
    <xf numFmtId="49" fontId="36" fillId="0" borderId="18">
      <alignment horizontal="center"/>
      <protection/>
    </xf>
    <xf numFmtId="49" fontId="36" fillId="0" borderId="18">
      <alignment horizontal="center"/>
      <protection/>
    </xf>
    <xf numFmtId="49" fontId="36" fillId="0" borderId="21">
      <alignment horizontal="center"/>
      <protection/>
    </xf>
    <xf numFmtId="49" fontId="36" fillId="0" borderId="21">
      <alignment horizontal="center"/>
      <protection/>
    </xf>
    <xf numFmtId="49" fontId="36" fillId="0" borderId="21">
      <alignment horizontal="center" vertical="center" wrapText="1"/>
      <protection/>
    </xf>
    <xf numFmtId="49" fontId="36" fillId="0" borderId="21">
      <alignment horizontal="center" vertical="center" wrapText="1"/>
      <protection/>
    </xf>
    <xf numFmtId="49" fontId="36" fillId="0" borderId="31">
      <alignment horizontal="center" vertical="center" wrapText="1"/>
      <protection/>
    </xf>
    <xf numFmtId="49" fontId="36" fillId="0" borderId="31">
      <alignment horizontal="center" vertical="center" wrapText="1"/>
      <protection/>
    </xf>
    <xf numFmtId="0" fontId="35" fillId="20" borderId="38">
      <alignment/>
      <protection/>
    </xf>
    <xf numFmtId="0" fontId="35" fillId="20" borderId="38">
      <alignment/>
      <protection/>
    </xf>
    <xf numFmtId="4" fontId="36" fillId="0" borderId="21">
      <alignment horizontal="right"/>
      <protection/>
    </xf>
    <xf numFmtId="4" fontId="36" fillId="0" borderId="21">
      <alignment horizontal="right"/>
      <protection/>
    </xf>
    <xf numFmtId="0" fontId="36" fillId="21" borderId="30">
      <alignment/>
      <protection/>
    </xf>
    <xf numFmtId="0" fontId="36" fillId="21" borderId="30">
      <alignment/>
      <protection/>
    </xf>
    <xf numFmtId="0" fontId="36" fillId="21" borderId="0">
      <alignment/>
      <protection/>
    </xf>
    <xf numFmtId="0" fontId="36" fillId="21" borderId="0">
      <alignment/>
      <protection/>
    </xf>
    <xf numFmtId="0" fontId="42" fillId="0" borderId="0">
      <alignment horizontal="center" wrapText="1"/>
      <protection/>
    </xf>
    <xf numFmtId="0" fontId="42" fillId="0" borderId="0">
      <alignment horizontal="center" wrapText="1"/>
      <protection/>
    </xf>
    <xf numFmtId="0" fontId="44" fillId="0" borderId="39">
      <alignment/>
      <protection/>
    </xf>
    <xf numFmtId="0" fontId="44" fillId="0" borderId="39">
      <alignment/>
      <protection/>
    </xf>
    <xf numFmtId="49" fontId="45" fillId="0" borderId="40">
      <alignment horizontal="right"/>
      <protection/>
    </xf>
    <xf numFmtId="49" fontId="45" fillId="0" borderId="40">
      <alignment horizontal="right"/>
      <protection/>
    </xf>
    <xf numFmtId="0" fontId="36" fillId="0" borderId="40">
      <alignment horizontal="right"/>
      <protection/>
    </xf>
    <xf numFmtId="0" fontId="36" fillId="0" borderId="40">
      <alignment horizontal="right"/>
      <protection/>
    </xf>
    <xf numFmtId="0" fontId="44" fillId="0" borderId="4">
      <alignment/>
      <protection/>
    </xf>
    <xf numFmtId="0" fontId="44" fillId="0" borderId="4">
      <alignment/>
      <protection/>
    </xf>
    <xf numFmtId="0" fontId="36" fillId="0" borderId="31">
      <alignment horizontal="center"/>
      <protection/>
    </xf>
    <xf numFmtId="0" fontId="36" fillId="0" borderId="31">
      <alignment horizontal="center"/>
      <protection/>
    </xf>
    <xf numFmtId="49" fontId="35" fillId="0" borderId="41">
      <alignment horizontal="center"/>
      <protection/>
    </xf>
    <xf numFmtId="49" fontId="35" fillId="0" borderId="41">
      <alignment horizontal="center"/>
      <protection/>
    </xf>
    <xf numFmtId="164" fontId="36" fillId="0" borderId="9">
      <alignment horizontal="center"/>
      <protection/>
    </xf>
    <xf numFmtId="164" fontId="36" fillId="0" borderId="9">
      <alignment horizontal="center"/>
      <protection/>
    </xf>
    <xf numFmtId="0" fontId="36" fillId="0" borderId="42">
      <alignment horizontal="center"/>
      <protection/>
    </xf>
    <xf numFmtId="0" fontId="36" fillId="0" borderId="42">
      <alignment horizontal="center"/>
      <protection/>
    </xf>
    <xf numFmtId="49" fontId="36" fillId="0" borderId="10">
      <alignment horizontal="center"/>
      <protection/>
    </xf>
    <xf numFmtId="49" fontId="36" fillId="0" borderId="10">
      <alignment horizontal="center"/>
      <protection/>
    </xf>
    <xf numFmtId="49" fontId="36" fillId="0" borderId="9">
      <alignment horizontal="center"/>
      <protection/>
    </xf>
    <xf numFmtId="49" fontId="36" fillId="0" borderId="9">
      <alignment horizontal="center"/>
      <protection/>
    </xf>
    <xf numFmtId="0" fontId="36" fillId="0" borderId="9">
      <alignment horizontal="center"/>
      <protection/>
    </xf>
    <xf numFmtId="0" fontId="36" fillId="0" borderId="9">
      <alignment horizontal="center"/>
      <protection/>
    </xf>
    <xf numFmtId="49" fontId="36" fillId="0" borderId="43">
      <alignment horizontal="center"/>
      <protection/>
    </xf>
    <xf numFmtId="49" fontId="36" fillId="0" borderId="43">
      <alignment horizontal="center"/>
      <protection/>
    </xf>
    <xf numFmtId="0" fontId="40" fillId="0" borderId="30">
      <alignment/>
      <protection/>
    </xf>
    <xf numFmtId="0" fontId="40" fillId="0" borderId="30">
      <alignment/>
      <protection/>
    </xf>
    <xf numFmtId="0" fontId="44" fillId="0" borderId="0">
      <alignment/>
      <protection/>
    </xf>
    <xf numFmtId="0" fontId="44" fillId="0" borderId="0">
      <alignment/>
      <protection/>
    </xf>
    <xf numFmtId="0" fontId="35" fillId="0" borderId="44">
      <alignment/>
      <protection/>
    </xf>
    <xf numFmtId="0" fontId="35" fillId="0" borderId="44">
      <alignment/>
      <protection/>
    </xf>
    <xf numFmtId="0" fontId="35" fillId="0" borderId="33">
      <alignment/>
      <protection/>
    </xf>
    <xf numFmtId="0" fontId="35" fillId="0" borderId="33">
      <alignment/>
      <protection/>
    </xf>
    <xf numFmtId="4" fontId="36" fillId="0" borderId="6">
      <alignment horizontal="right"/>
      <protection/>
    </xf>
    <xf numFmtId="4" fontId="36" fillId="0" borderId="6">
      <alignment horizontal="right"/>
      <protection/>
    </xf>
    <xf numFmtId="49" fontId="36" fillId="0" borderId="19">
      <alignment horizontal="center"/>
      <protection/>
    </xf>
    <xf numFmtId="49" fontId="36" fillId="0" borderId="19">
      <alignment horizontal="center"/>
      <protection/>
    </xf>
    <xf numFmtId="0" fontId="36" fillId="0" borderId="45">
      <alignment horizontal="left" wrapText="1"/>
      <protection/>
    </xf>
    <xf numFmtId="0" fontId="36" fillId="0" borderId="45">
      <alignment horizontal="left" wrapText="1"/>
      <protection/>
    </xf>
    <xf numFmtId="0" fontId="36" fillId="0" borderId="17">
      <alignment horizontal="left" wrapText="1" indent="1"/>
      <protection/>
    </xf>
    <xf numFmtId="0" fontId="36" fillId="0" borderId="17">
      <alignment horizontal="left" wrapText="1" indent="1"/>
      <protection/>
    </xf>
    <xf numFmtId="0" fontId="36" fillId="0" borderId="9">
      <alignment horizontal="left" wrapText="1" indent="2"/>
      <protection/>
    </xf>
    <xf numFmtId="0" fontId="36" fillId="0" borderId="9">
      <alignment horizontal="left" wrapText="1" indent="2"/>
      <protection/>
    </xf>
    <xf numFmtId="0" fontId="35" fillId="20" borderId="46">
      <alignment/>
      <protection/>
    </xf>
    <xf numFmtId="0" fontId="35" fillId="20" borderId="46">
      <alignment/>
      <protection/>
    </xf>
    <xf numFmtId="0" fontId="36" fillId="21" borderId="14">
      <alignment/>
      <protection/>
    </xf>
    <xf numFmtId="0" fontId="36" fillId="21" borderId="14">
      <alignment/>
      <protection/>
    </xf>
    <xf numFmtId="0" fontId="42" fillId="0" borderId="0">
      <alignment horizontal="left" wrapText="1"/>
      <protection/>
    </xf>
    <xf numFmtId="0" fontId="42" fillId="0" borderId="0">
      <alignment horizontal="left" wrapText="1"/>
      <protection/>
    </xf>
    <xf numFmtId="49" fontId="35" fillId="0" borderId="0">
      <alignment/>
      <protection/>
    </xf>
    <xf numFmtId="49" fontId="35" fillId="0" borderId="0">
      <alignment/>
      <protection/>
    </xf>
    <xf numFmtId="0" fontId="36" fillId="0" borderId="0">
      <alignment horizontal="right"/>
      <protection/>
    </xf>
    <xf numFmtId="0" fontId="36" fillId="0" borderId="0">
      <alignment horizontal="right"/>
      <protection/>
    </xf>
    <xf numFmtId="49" fontId="36" fillId="0" borderId="0">
      <alignment horizontal="right"/>
      <protection/>
    </xf>
    <xf numFmtId="49" fontId="36" fillId="0" borderId="0">
      <alignment horizontal="right"/>
      <protection/>
    </xf>
    <xf numFmtId="0" fontId="36" fillId="0" borderId="0">
      <alignment horizontal="left" wrapText="1"/>
      <protection/>
    </xf>
    <xf numFmtId="0" fontId="36" fillId="0" borderId="0">
      <alignment horizontal="left" wrapText="1"/>
      <protection/>
    </xf>
    <xf numFmtId="0" fontId="36" fillId="0" borderId="4">
      <alignment horizontal="left"/>
      <protection/>
    </xf>
    <xf numFmtId="0" fontId="36" fillId="0" borderId="4">
      <alignment horizontal="left"/>
      <protection/>
    </xf>
    <xf numFmtId="0" fontId="36" fillId="0" borderId="13">
      <alignment horizontal="left" wrapText="1"/>
      <protection/>
    </xf>
    <xf numFmtId="0" fontId="36" fillId="0" borderId="13">
      <alignment horizontal="left" wrapText="1"/>
      <protection/>
    </xf>
    <xf numFmtId="0" fontId="36" fillId="0" borderId="34">
      <alignment/>
      <protection/>
    </xf>
    <xf numFmtId="0" fontId="36" fillId="0" borderId="34">
      <alignment/>
      <protection/>
    </xf>
    <xf numFmtId="0" fontId="37" fillId="0" borderId="47">
      <alignment horizontal="left" wrapText="1"/>
      <protection/>
    </xf>
    <xf numFmtId="0" fontId="37" fillId="0" borderId="47">
      <alignment horizontal="left" wrapText="1"/>
      <protection/>
    </xf>
    <xf numFmtId="0" fontId="36" fillId="0" borderId="5">
      <alignment horizontal="left" wrapText="1" indent="2"/>
      <protection/>
    </xf>
    <xf numFmtId="0" fontId="36" fillId="0" borderId="5">
      <alignment horizontal="left" wrapText="1" indent="2"/>
      <protection/>
    </xf>
    <xf numFmtId="49" fontId="36" fillId="0" borderId="0">
      <alignment horizontal="center" wrapText="1"/>
      <protection/>
    </xf>
    <xf numFmtId="49" fontId="36" fillId="0" borderId="0">
      <alignment horizontal="center" wrapText="1"/>
      <protection/>
    </xf>
    <xf numFmtId="49" fontId="36" fillId="0" borderId="27">
      <alignment horizontal="center" wrapText="1"/>
      <protection/>
    </xf>
    <xf numFmtId="49" fontId="36" fillId="0" borderId="27">
      <alignment horizontal="center" wrapText="1"/>
      <protection/>
    </xf>
    <xf numFmtId="0" fontId="36" fillId="0" borderId="48">
      <alignment/>
      <protection/>
    </xf>
    <xf numFmtId="0" fontId="36" fillId="0" borderId="48">
      <alignment/>
      <protection/>
    </xf>
    <xf numFmtId="0" fontId="36" fillId="0" borderId="49">
      <alignment horizontal="center" wrapText="1"/>
      <protection/>
    </xf>
    <xf numFmtId="0" fontId="36" fillId="0" borderId="49">
      <alignment horizontal="center" wrapText="1"/>
      <protection/>
    </xf>
    <xf numFmtId="0" fontId="35" fillId="20" borderId="30">
      <alignment/>
      <protection/>
    </xf>
    <xf numFmtId="0" fontId="35" fillId="20" borderId="30">
      <alignment/>
      <protection/>
    </xf>
    <xf numFmtId="49" fontId="36" fillId="0" borderId="16">
      <alignment horizontal="center"/>
      <protection/>
    </xf>
    <xf numFmtId="49" fontId="36" fillId="0" borderId="16">
      <alignment horizontal="center"/>
      <protection/>
    </xf>
    <xf numFmtId="0" fontId="35" fillId="0" borderId="30">
      <alignment/>
      <protection/>
    </xf>
    <xf numFmtId="0" fontId="35" fillId="0" borderId="30">
      <alignment/>
      <protection/>
    </xf>
    <xf numFmtId="0" fontId="34" fillId="22"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46" fillId="28" borderId="50" applyNumberFormat="0" applyAlignment="0" applyProtection="0"/>
    <xf numFmtId="0" fontId="47" fillId="29" borderId="51" applyNumberFormat="0" applyAlignment="0" applyProtection="0"/>
    <xf numFmtId="0" fontId="48" fillId="29" borderId="50"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52" applyNumberFormat="0" applyFill="0" applyAlignment="0" applyProtection="0"/>
    <xf numFmtId="0" fontId="50" fillId="0" borderId="53" applyNumberFormat="0" applyFill="0" applyAlignment="0" applyProtection="0"/>
    <xf numFmtId="0" fontId="51" fillId="0" borderId="54"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55" applyNumberFormat="0" applyFill="0" applyAlignment="0" applyProtection="0"/>
    <xf numFmtId="0" fontId="53" fillId="30" borderId="56" applyNumberFormat="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31" borderId="0" applyNumberFormat="0" applyBorder="0" applyAlignment="0" applyProtection="0"/>
    <xf numFmtId="0" fontId="55" fillId="31" borderId="0" applyNumberFormat="0" applyBorder="0" applyAlignment="0" applyProtection="0"/>
    <xf numFmtId="0" fontId="33" fillId="0" borderId="0">
      <alignment/>
      <protection/>
    </xf>
    <xf numFmtId="0" fontId="33" fillId="0" borderId="0">
      <alignment/>
      <protection/>
    </xf>
    <xf numFmtId="0" fontId="0" fillId="0" borderId="0">
      <alignment/>
      <protection/>
    </xf>
    <xf numFmtId="0" fontId="0" fillId="0" borderId="0">
      <alignment/>
      <protection/>
    </xf>
    <xf numFmtId="0" fontId="56" fillId="32" borderId="0" applyNumberFormat="0" applyBorder="0" applyAlignment="0" applyProtection="0"/>
    <xf numFmtId="0" fontId="56" fillId="32" borderId="0" applyNumberFormat="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0" fillId="33" borderId="57" applyNumberFormat="0" applyFont="0" applyAlignment="0" applyProtection="0"/>
    <xf numFmtId="0" fontId="33" fillId="33" borderId="57" applyNumberFormat="0" applyFont="0" applyAlignment="0" applyProtection="0"/>
    <xf numFmtId="9" fontId="0" fillId="0" borderId="0" applyFont="0" applyFill="0" applyBorder="0" applyAlignment="0" applyProtection="0"/>
    <xf numFmtId="0" fontId="58" fillId="0" borderId="58"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0" fillId="34" borderId="0" applyNumberFormat="0" applyBorder="0" applyAlignment="0" applyProtection="0"/>
    <xf numFmtId="0" fontId="60" fillId="34" borderId="0" applyNumberFormat="0" applyBorder="0" applyAlignment="0" applyProtection="0"/>
  </cellStyleXfs>
  <cellXfs count="25">
    <xf numFmtId="0" fontId="0" fillId="0" borderId="0" xfId="0" applyFont="1" applyAlignment="1">
      <alignment/>
    </xf>
    <xf numFmtId="49" fontId="61" fillId="0" borderId="59" xfId="333" applyNumberFormat="1" applyFont="1" applyFill="1" applyBorder="1" applyAlignment="1" applyProtection="1" quotePrefix="1">
      <alignment horizontal="center" vertical="top"/>
      <protection/>
    </xf>
    <xf numFmtId="0" fontId="2" fillId="0" borderId="0" xfId="0" applyFont="1" applyFill="1" applyAlignment="1" applyProtection="1">
      <alignment horizontal="center" vertical="top"/>
      <protection locked="0"/>
    </xf>
    <xf numFmtId="0" fontId="2" fillId="0" borderId="0" xfId="0" applyFont="1" applyFill="1" applyAlignment="1" applyProtection="1">
      <alignment/>
      <protection locked="0"/>
    </xf>
    <xf numFmtId="49" fontId="61" fillId="0" borderId="0" xfId="327" applyNumberFormat="1" applyFont="1" applyFill="1" applyAlignment="1" applyProtection="1">
      <alignment horizontal="center" vertical="top"/>
      <protection/>
    </xf>
    <xf numFmtId="0" fontId="61" fillId="0" borderId="0" xfId="277" applyNumberFormat="1" applyFont="1" applyFill="1" applyProtection="1">
      <alignment horizontal="left"/>
      <protection/>
    </xf>
    <xf numFmtId="49" fontId="62" fillId="0" borderId="59" xfId="333" applyNumberFormat="1" applyFont="1" applyFill="1" applyBorder="1" applyAlignment="1" applyProtection="1" quotePrefix="1">
      <alignment horizontal="center" vertical="top"/>
      <protection/>
    </xf>
    <xf numFmtId="0" fontId="62" fillId="0" borderId="59" xfId="297" applyNumberFormat="1" applyFont="1" applyFill="1" applyBorder="1" applyAlignment="1" applyProtection="1">
      <alignment horizontal="left" vertical="center" wrapText="1"/>
      <protection/>
    </xf>
    <xf numFmtId="4" fontId="62" fillId="0" borderId="59" xfId="341" applyNumberFormat="1" applyFont="1" applyFill="1" applyBorder="1" applyProtection="1">
      <alignment horizontal="right"/>
      <protection/>
    </xf>
    <xf numFmtId="0" fontId="61" fillId="0" borderId="59" xfId="297" applyNumberFormat="1" applyFont="1" applyFill="1" applyBorder="1" applyAlignment="1" applyProtection="1">
      <alignment horizontal="left" vertical="center" wrapText="1"/>
      <protection/>
    </xf>
    <xf numFmtId="4" fontId="61" fillId="0" borderId="59" xfId="341" applyNumberFormat="1" applyFont="1" applyFill="1" applyBorder="1" applyProtection="1">
      <alignment horizontal="right"/>
      <protection/>
    </xf>
    <xf numFmtId="4" fontId="2" fillId="0" borderId="0" xfId="0" applyNumberFormat="1" applyFont="1" applyFill="1" applyAlignment="1" applyProtection="1">
      <alignment/>
      <protection locked="0"/>
    </xf>
    <xf numFmtId="4" fontId="62" fillId="0" borderId="60" xfId="341" applyNumberFormat="1" applyFont="1" applyFill="1" applyBorder="1" applyAlignment="1" applyProtection="1">
      <alignment horizontal="right" vertical="center"/>
      <protection/>
    </xf>
    <xf numFmtId="0" fontId="61" fillId="0" borderId="59" xfId="305" applyFont="1" applyBorder="1" applyAlignment="1" applyProtection="1">
      <alignment horizontal="left" vertical="top" wrapText="1"/>
      <protection/>
    </xf>
    <xf numFmtId="0" fontId="61" fillId="0" borderId="0" xfId="283" applyNumberFormat="1" applyFont="1" applyFill="1" applyAlignment="1" applyProtection="1">
      <alignment horizontal="right"/>
      <protection/>
    </xf>
    <xf numFmtId="0" fontId="2" fillId="0" borderId="0" xfId="0" applyFont="1" applyFill="1" applyAlignment="1">
      <alignment horizontal="left" vertical="center" wrapText="1" indent="20"/>
    </xf>
    <xf numFmtId="0" fontId="4" fillId="0" borderId="0" xfId="0" applyFont="1" applyFill="1" applyAlignment="1">
      <alignment horizontal="left" wrapText="1"/>
    </xf>
    <xf numFmtId="0" fontId="63" fillId="0" borderId="0" xfId="0" applyFont="1" applyFill="1" applyAlignment="1">
      <alignment horizontal="left" vertical="center" wrapText="1"/>
    </xf>
    <xf numFmtId="0" fontId="62" fillId="0" borderId="61" xfId="293" applyNumberFormat="1" applyFont="1" applyFill="1" applyBorder="1" applyAlignment="1" applyProtection="1">
      <alignment horizontal="left" vertical="center" wrapText="1"/>
      <protection/>
    </xf>
    <xf numFmtId="0" fontId="62" fillId="0" borderId="62" xfId="293" applyNumberFormat="1" applyFont="1" applyFill="1" applyBorder="1" applyAlignment="1" applyProtection="1">
      <alignment horizontal="left" vertical="center" wrapText="1"/>
      <protection/>
    </xf>
    <xf numFmtId="0" fontId="3" fillId="0" borderId="0" xfId="0" applyFont="1" applyFill="1" applyAlignment="1" applyProtection="1">
      <alignment horizontal="center" vertical="center"/>
      <protection locked="0"/>
    </xf>
    <xf numFmtId="49" fontId="2" fillId="0" borderId="63" xfId="457" applyNumberFormat="1" applyFont="1" applyFill="1" applyBorder="1" applyAlignment="1">
      <alignment horizontal="center" vertical="center" wrapText="1" shrinkToFit="1"/>
      <protection/>
    </xf>
    <xf numFmtId="49" fontId="2" fillId="0" borderId="64" xfId="457" applyNumberFormat="1" applyFont="1" applyFill="1" applyBorder="1" applyAlignment="1">
      <alignment horizontal="center" vertical="center" wrapText="1" shrinkToFit="1"/>
      <protection/>
    </xf>
    <xf numFmtId="49" fontId="2" fillId="0" borderId="65" xfId="457" applyNumberFormat="1" applyFont="1" applyFill="1" applyBorder="1" applyAlignment="1">
      <alignment horizontal="center" vertical="center" wrapText="1" shrinkToFit="1"/>
      <protection/>
    </xf>
    <xf numFmtId="0" fontId="61" fillId="0" borderId="59" xfId="297" applyNumberFormat="1" applyFont="1" applyFill="1" applyBorder="1" applyAlignment="1" applyProtection="1">
      <alignment horizontal="left" vertical="top" wrapText="1"/>
      <protection/>
    </xf>
  </cellXfs>
  <cellStyles count="461">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br" xfId="51"/>
    <cellStyle name="br 2" xfId="52"/>
    <cellStyle name="col" xfId="53"/>
    <cellStyle name="col 2" xfId="54"/>
    <cellStyle name="style0" xfId="55"/>
    <cellStyle name="style0 2" xfId="56"/>
    <cellStyle name="td" xfId="57"/>
    <cellStyle name="td 2" xfId="58"/>
    <cellStyle name="tr" xfId="59"/>
    <cellStyle name="tr 2" xfId="60"/>
    <cellStyle name="xl100" xfId="61"/>
    <cellStyle name="xl100 2" xfId="62"/>
    <cellStyle name="xl101" xfId="63"/>
    <cellStyle name="xl101 2" xfId="64"/>
    <cellStyle name="xl102" xfId="65"/>
    <cellStyle name="xl102 2" xfId="66"/>
    <cellStyle name="xl103" xfId="67"/>
    <cellStyle name="xl103 2" xfId="68"/>
    <cellStyle name="xl104" xfId="69"/>
    <cellStyle name="xl104 2" xfId="70"/>
    <cellStyle name="xl105" xfId="71"/>
    <cellStyle name="xl105 2" xfId="72"/>
    <cellStyle name="xl106" xfId="73"/>
    <cellStyle name="xl106 2" xfId="74"/>
    <cellStyle name="xl107" xfId="75"/>
    <cellStyle name="xl107 2" xfId="76"/>
    <cellStyle name="xl108" xfId="77"/>
    <cellStyle name="xl108 2" xfId="78"/>
    <cellStyle name="xl109" xfId="79"/>
    <cellStyle name="xl109 2" xfId="80"/>
    <cellStyle name="xl110" xfId="81"/>
    <cellStyle name="xl110 2" xfId="82"/>
    <cellStyle name="xl111" xfId="83"/>
    <cellStyle name="xl111 2" xfId="84"/>
    <cellStyle name="xl112" xfId="85"/>
    <cellStyle name="xl112 2" xfId="86"/>
    <cellStyle name="xl113" xfId="87"/>
    <cellStyle name="xl113 2" xfId="88"/>
    <cellStyle name="xl114" xfId="89"/>
    <cellStyle name="xl114 2" xfId="90"/>
    <cellStyle name="xl115" xfId="91"/>
    <cellStyle name="xl115 2" xfId="92"/>
    <cellStyle name="xl116" xfId="93"/>
    <cellStyle name="xl116 2" xfId="94"/>
    <cellStyle name="xl117" xfId="95"/>
    <cellStyle name="xl117 2" xfId="96"/>
    <cellStyle name="xl118" xfId="97"/>
    <cellStyle name="xl118 2" xfId="98"/>
    <cellStyle name="xl119" xfId="99"/>
    <cellStyle name="xl119 2" xfId="100"/>
    <cellStyle name="xl120" xfId="101"/>
    <cellStyle name="xl120 2" xfId="102"/>
    <cellStyle name="xl121" xfId="103"/>
    <cellStyle name="xl121 2" xfId="104"/>
    <cellStyle name="xl122" xfId="105"/>
    <cellStyle name="xl122 2" xfId="106"/>
    <cellStyle name="xl123" xfId="107"/>
    <cellStyle name="xl123 2" xfId="108"/>
    <cellStyle name="xl124" xfId="109"/>
    <cellStyle name="xl124 2" xfId="110"/>
    <cellStyle name="xl125" xfId="111"/>
    <cellStyle name="xl125 2" xfId="112"/>
    <cellStyle name="xl126" xfId="113"/>
    <cellStyle name="xl126 2" xfId="114"/>
    <cellStyle name="xl127" xfId="115"/>
    <cellStyle name="xl127 2" xfId="116"/>
    <cellStyle name="xl128" xfId="117"/>
    <cellStyle name="xl128 2" xfId="118"/>
    <cellStyle name="xl129" xfId="119"/>
    <cellStyle name="xl129 2" xfId="120"/>
    <cellStyle name="xl130" xfId="121"/>
    <cellStyle name="xl130 2" xfId="122"/>
    <cellStyle name="xl131" xfId="123"/>
    <cellStyle name="xl131 2" xfId="124"/>
    <cellStyle name="xl132" xfId="125"/>
    <cellStyle name="xl132 2" xfId="126"/>
    <cellStyle name="xl133" xfId="127"/>
    <cellStyle name="xl133 2" xfId="128"/>
    <cellStyle name="xl134" xfId="129"/>
    <cellStyle name="xl134 2" xfId="130"/>
    <cellStyle name="xl135" xfId="131"/>
    <cellStyle name="xl135 2" xfId="132"/>
    <cellStyle name="xl136" xfId="133"/>
    <cellStyle name="xl136 2" xfId="134"/>
    <cellStyle name="xl137" xfId="135"/>
    <cellStyle name="xl137 2" xfId="136"/>
    <cellStyle name="xl138" xfId="137"/>
    <cellStyle name="xl138 2" xfId="138"/>
    <cellStyle name="xl139" xfId="139"/>
    <cellStyle name="xl139 2" xfId="140"/>
    <cellStyle name="xl140" xfId="141"/>
    <cellStyle name="xl140 2" xfId="142"/>
    <cellStyle name="xl141" xfId="143"/>
    <cellStyle name="xl141 2" xfId="144"/>
    <cellStyle name="xl142" xfId="145"/>
    <cellStyle name="xl142 2" xfId="146"/>
    <cellStyle name="xl143" xfId="147"/>
    <cellStyle name="xl143 2" xfId="148"/>
    <cellStyle name="xl144" xfId="149"/>
    <cellStyle name="xl144 2" xfId="150"/>
    <cellStyle name="xl145" xfId="151"/>
    <cellStyle name="xl145 2" xfId="152"/>
    <cellStyle name="xl146" xfId="153"/>
    <cellStyle name="xl146 2" xfId="154"/>
    <cellStyle name="xl147" xfId="155"/>
    <cellStyle name="xl147 2" xfId="156"/>
    <cellStyle name="xl148" xfId="157"/>
    <cellStyle name="xl148 2" xfId="158"/>
    <cellStyle name="xl149" xfId="159"/>
    <cellStyle name="xl149 2" xfId="160"/>
    <cellStyle name="xl150" xfId="161"/>
    <cellStyle name="xl150 2" xfId="162"/>
    <cellStyle name="xl151" xfId="163"/>
    <cellStyle name="xl151 2" xfId="164"/>
    <cellStyle name="xl152" xfId="165"/>
    <cellStyle name="xl152 2" xfId="166"/>
    <cellStyle name="xl153" xfId="167"/>
    <cellStyle name="xl153 2" xfId="168"/>
    <cellStyle name="xl154" xfId="169"/>
    <cellStyle name="xl154 2" xfId="170"/>
    <cellStyle name="xl155" xfId="171"/>
    <cellStyle name="xl155 2" xfId="172"/>
    <cellStyle name="xl156" xfId="173"/>
    <cellStyle name="xl156 2" xfId="174"/>
    <cellStyle name="xl157" xfId="175"/>
    <cellStyle name="xl157 2" xfId="176"/>
    <cellStyle name="xl158" xfId="177"/>
    <cellStyle name="xl158 2" xfId="178"/>
    <cellStyle name="xl159" xfId="179"/>
    <cellStyle name="xl159 2" xfId="180"/>
    <cellStyle name="xl160" xfId="181"/>
    <cellStyle name="xl160 2" xfId="182"/>
    <cellStyle name="xl161" xfId="183"/>
    <cellStyle name="xl161 2" xfId="184"/>
    <cellStyle name="xl162" xfId="185"/>
    <cellStyle name="xl162 2" xfId="186"/>
    <cellStyle name="xl163" xfId="187"/>
    <cellStyle name="xl163 2" xfId="188"/>
    <cellStyle name="xl164" xfId="189"/>
    <cellStyle name="xl164 2" xfId="190"/>
    <cellStyle name="xl165" xfId="191"/>
    <cellStyle name="xl165 2" xfId="192"/>
    <cellStyle name="xl166" xfId="193"/>
    <cellStyle name="xl166 2" xfId="194"/>
    <cellStyle name="xl167" xfId="195"/>
    <cellStyle name="xl167 2" xfId="196"/>
    <cellStyle name="xl168" xfId="197"/>
    <cellStyle name="xl168 2" xfId="198"/>
    <cellStyle name="xl169" xfId="199"/>
    <cellStyle name="xl169 2" xfId="200"/>
    <cellStyle name="xl170" xfId="201"/>
    <cellStyle name="xl170 2" xfId="202"/>
    <cellStyle name="xl171" xfId="203"/>
    <cellStyle name="xl171 2" xfId="204"/>
    <cellStyle name="xl172" xfId="205"/>
    <cellStyle name="xl172 2" xfId="206"/>
    <cellStyle name="xl173" xfId="207"/>
    <cellStyle name="xl173 2" xfId="208"/>
    <cellStyle name="xl174" xfId="209"/>
    <cellStyle name="xl174 2" xfId="210"/>
    <cellStyle name="xl175" xfId="211"/>
    <cellStyle name="xl175 2" xfId="212"/>
    <cellStyle name="xl176" xfId="213"/>
    <cellStyle name="xl176 2" xfId="214"/>
    <cellStyle name="xl177" xfId="215"/>
    <cellStyle name="xl177 2" xfId="216"/>
    <cellStyle name="xl178" xfId="217"/>
    <cellStyle name="xl178 2" xfId="218"/>
    <cellStyle name="xl179" xfId="219"/>
    <cellStyle name="xl179 2" xfId="220"/>
    <cellStyle name="xl180" xfId="221"/>
    <cellStyle name="xl180 2" xfId="222"/>
    <cellStyle name="xl181" xfId="223"/>
    <cellStyle name="xl181 2" xfId="224"/>
    <cellStyle name="xl182" xfId="225"/>
    <cellStyle name="xl182 2" xfId="226"/>
    <cellStyle name="xl183" xfId="227"/>
    <cellStyle name="xl183 2" xfId="228"/>
    <cellStyle name="xl184" xfId="229"/>
    <cellStyle name="xl184 2" xfId="230"/>
    <cellStyle name="xl185" xfId="231"/>
    <cellStyle name="xl185 2" xfId="232"/>
    <cellStyle name="xl186" xfId="233"/>
    <cellStyle name="xl186 2" xfId="234"/>
    <cellStyle name="xl187" xfId="235"/>
    <cellStyle name="xl187 2" xfId="236"/>
    <cellStyle name="xl188" xfId="237"/>
    <cellStyle name="xl188 2" xfId="238"/>
    <cellStyle name="xl189" xfId="239"/>
    <cellStyle name="xl189 2" xfId="240"/>
    <cellStyle name="xl190" xfId="241"/>
    <cellStyle name="xl190 2" xfId="242"/>
    <cellStyle name="xl191" xfId="243"/>
    <cellStyle name="xl191 2" xfId="244"/>
    <cellStyle name="xl192" xfId="245"/>
    <cellStyle name="xl192 2" xfId="246"/>
    <cellStyle name="xl193" xfId="247"/>
    <cellStyle name="xl193 2" xfId="248"/>
    <cellStyle name="xl194" xfId="249"/>
    <cellStyle name="xl194 2" xfId="250"/>
    <cellStyle name="xl195" xfId="251"/>
    <cellStyle name="xl195 2" xfId="252"/>
    <cellStyle name="xl196" xfId="253"/>
    <cellStyle name="xl196 2" xfId="254"/>
    <cellStyle name="xl197" xfId="255"/>
    <cellStyle name="xl197 2" xfId="256"/>
    <cellStyle name="xl198" xfId="257"/>
    <cellStyle name="xl198 2" xfId="258"/>
    <cellStyle name="xl199" xfId="259"/>
    <cellStyle name="xl199 2" xfId="260"/>
    <cellStyle name="xl200" xfId="261"/>
    <cellStyle name="xl200 2" xfId="262"/>
    <cellStyle name="xl201" xfId="263"/>
    <cellStyle name="xl201 2" xfId="264"/>
    <cellStyle name="xl202" xfId="265"/>
    <cellStyle name="xl202 2" xfId="266"/>
    <cellStyle name="xl203" xfId="267"/>
    <cellStyle name="xl203 2" xfId="268"/>
    <cellStyle name="xl204" xfId="269"/>
    <cellStyle name="xl204 2" xfId="270"/>
    <cellStyle name="xl21" xfId="271"/>
    <cellStyle name="xl21 2" xfId="272"/>
    <cellStyle name="xl22" xfId="273"/>
    <cellStyle name="xl22 2" xfId="274"/>
    <cellStyle name="xl23" xfId="275"/>
    <cellStyle name="xl23 2" xfId="276"/>
    <cellStyle name="xl24" xfId="277"/>
    <cellStyle name="xl24 2" xfId="278"/>
    <cellStyle name="xl25" xfId="279"/>
    <cellStyle name="xl25 2" xfId="280"/>
    <cellStyle name="xl26" xfId="281"/>
    <cellStyle name="xl26 2" xfId="282"/>
    <cellStyle name="xl27" xfId="283"/>
    <cellStyle name="xl27 2" xfId="284"/>
    <cellStyle name="xl28" xfId="285"/>
    <cellStyle name="xl28 2" xfId="286"/>
    <cellStyle name="xl29" xfId="287"/>
    <cellStyle name="xl29 2" xfId="288"/>
    <cellStyle name="xl30" xfId="289"/>
    <cellStyle name="xl30 2" xfId="290"/>
    <cellStyle name="xl31" xfId="291"/>
    <cellStyle name="xl31 2" xfId="292"/>
    <cellStyle name="xl32" xfId="293"/>
    <cellStyle name="xl32 2" xfId="294"/>
    <cellStyle name="xl33" xfId="295"/>
    <cellStyle name="xl33 2" xfId="296"/>
    <cellStyle name="xl34" xfId="297"/>
    <cellStyle name="xl34 2" xfId="298"/>
    <cellStyle name="xl35" xfId="299"/>
    <cellStyle name="xl35 2" xfId="300"/>
    <cellStyle name="xl36" xfId="301"/>
    <cellStyle name="xl36 2" xfId="302"/>
    <cellStyle name="xl37" xfId="303"/>
    <cellStyle name="xl37 2" xfId="304"/>
    <cellStyle name="xl38" xfId="305"/>
    <cellStyle name="xl38 2" xfId="306"/>
    <cellStyle name="xl39" xfId="307"/>
    <cellStyle name="xl39 2" xfId="308"/>
    <cellStyle name="xl40" xfId="309"/>
    <cellStyle name="xl40 2" xfId="310"/>
    <cellStyle name="xl41" xfId="311"/>
    <cellStyle name="xl41 2" xfId="312"/>
    <cellStyle name="xl42" xfId="313"/>
    <cellStyle name="xl42 2" xfId="314"/>
    <cellStyle name="xl43" xfId="315"/>
    <cellStyle name="xl43 2" xfId="316"/>
    <cellStyle name="xl44" xfId="317"/>
    <cellStyle name="xl44 2" xfId="318"/>
    <cellStyle name="xl45" xfId="319"/>
    <cellStyle name="xl45 2" xfId="320"/>
    <cellStyle name="xl46" xfId="321"/>
    <cellStyle name="xl46 2" xfId="322"/>
    <cellStyle name="xl47" xfId="323"/>
    <cellStyle name="xl47 2" xfId="324"/>
    <cellStyle name="xl48" xfId="325"/>
    <cellStyle name="xl48 2" xfId="326"/>
    <cellStyle name="xl49" xfId="327"/>
    <cellStyle name="xl49 2" xfId="328"/>
    <cellStyle name="xl50" xfId="329"/>
    <cellStyle name="xl50 2" xfId="330"/>
    <cellStyle name="xl51" xfId="331"/>
    <cellStyle name="xl51 2" xfId="332"/>
    <cellStyle name="xl52" xfId="333"/>
    <cellStyle name="xl52 2" xfId="334"/>
    <cellStyle name="xl53" xfId="335"/>
    <cellStyle name="xl53 2" xfId="336"/>
    <cellStyle name="xl54" xfId="337"/>
    <cellStyle name="xl54 2" xfId="338"/>
    <cellStyle name="xl55" xfId="339"/>
    <cellStyle name="xl55 2" xfId="340"/>
    <cellStyle name="xl56" xfId="341"/>
    <cellStyle name="xl56 2" xfId="342"/>
    <cellStyle name="xl57" xfId="343"/>
    <cellStyle name="xl57 2" xfId="344"/>
    <cellStyle name="xl58" xfId="345"/>
    <cellStyle name="xl58 2" xfId="346"/>
    <cellStyle name="xl59" xfId="347"/>
    <cellStyle name="xl59 2" xfId="348"/>
    <cellStyle name="xl60" xfId="349"/>
    <cellStyle name="xl60 2" xfId="350"/>
    <cellStyle name="xl61" xfId="351"/>
    <cellStyle name="xl61 2" xfId="352"/>
    <cellStyle name="xl62" xfId="353"/>
    <cellStyle name="xl62 2" xfId="354"/>
    <cellStyle name="xl63" xfId="355"/>
    <cellStyle name="xl63 2" xfId="356"/>
    <cellStyle name="xl64" xfId="357"/>
    <cellStyle name="xl64 2" xfId="358"/>
    <cellStyle name="xl65" xfId="359"/>
    <cellStyle name="xl65 2" xfId="360"/>
    <cellStyle name="xl66" xfId="361"/>
    <cellStyle name="xl66 2" xfId="362"/>
    <cellStyle name="xl67" xfId="363"/>
    <cellStyle name="xl67 2" xfId="364"/>
    <cellStyle name="xl68" xfId="365"/>
    <cellStyle name="xl68 2" xfId="366"/>
    <cellStyle name="xl69" xfId="367"/>
    <cellStyle name="xl69 2" xfId="368"/>
    <cellStyle name="xl70" xfId="369"/>
    <cellStyle name="xl70 2" xfId="370"/>
    <cellStyle name="xl71" xfId="371"/>
    <cellStyle name="xl71 2" xfId="372"/>
    <cellStyle name="xl72" xfId="373"/>
    <cellStyle name="xl72 2" xfId="374"/>
    <cellStyle name="xl73" xfId="375"/>
    <cellStyle name="xl73 2" xfId="376"/>
    <cellStyle name="xl74" xfId="377"/>
    <cellStyle name="xl74 2" xfId="378"/>
    <cellStyle name="xl75" xfId="379"/>
    <cellStyle name="xl75 2" xfId="380"/>
    <cellStyle name="xl76" xfId="381"/>
    <cellStyle name="xl76 2" xfId="382"/>
    <cellStyle name="xl77" xfId="383"/>
    <cellStyle name="xl77 2" xfId="384"/>
    <cellStyle name="xl78" xfId="385"/>
    <cellStyle name="xl78 2" xfId="386"/>
    <cellStyle name="xl79" xfId="387"/>
    <cellStyle name="xl79 2" xfId="388"/>
    <cellStyle name="xl80" xfId="389"/>
    <cellStyle name="xl80 2" xfId="390"/>
    <cellStyle name="xl81" xfId="391"/>
    <cellStyle name="xl81 2" xfId="392"/>
    <cellStyle name="xl82" xfId="393"/>
    <cellStyle name="xl82 2" xfId="394"/>
    <cellStyle name="xl83" xfId="395"/>
    <cellStyle name="xl83 2" xfId="396"/>
    <cellStyle name="xl84" xfId="397"/>
    <cellStyle name="xl84 2" xfId="398"/>
    <cellStyle name="xl85" xfId="399"/>
    <cellStyle name="xl85 2" xfId="400"/>
    <cellStyle name="xl86" xfId="401"/>
    <cellStyle name="xl86 2" xfId="402"/>
    <cellStyle name="xl87" xfId="403"/>
    <cellStyle name="xl87 2" xfId="404"/>
    <cellStyle name="xl88" xfId="405"/>
    <cellStyle name="xl88 2" xfId="406"/>
    <cellStyle name="xl89" xfId="407"/>
    <cellStyle name="xl89 2" xfId="408"/>
    <cellStyle name="xl90" xfId="409"/>
    <cellStyle name="xl90 2" xfId="410"/>
    <cellStyle name="xl91" xfId="411"/>
    <cellStyle name="xl91 2" xfId="412"/>
    <cellStyle name="xl92" xfId="413"/>
    <cellStyle name="xl92 2" xfId="414"/>
    <cellStyle name="xl93" xfId="415"/>
    <cellStyle name="xl93 2" xfId="416"/>
    <cellStyle name="xl94" xfId="417"/>
    <cellStyle name="xl94 2" xfId="418"/>
    <cellStyle name="xl95" xfId="419"/>
    <cellStyle name="xl95 2" xfId="420"/>
    <cellStyle name="xl96" xfId="421"/>
    <cellStyle name="xl96 2" xfId="422"/>
    <cellStyle name="xl97" xfId="423"/>
    <cellStyle name="xl97 2" xfId="424"/>
    <cellStyle name="xl98" xfId="425"/>
    <cellStyle name="xl98 2" xfId="426"/>
    <cellStyle name="xl99" xfId="427"/>
    <cellStyle name="xl99 2" xfId="428"/>
    <cellStyle name="Акцент1" xfId="429"/>
    <cellStyle name="Акцент1 2" xfId="430"/>
    <cellStyle name="Акцент2" xfId="431"/>
    <cellStyle name="Акцент2 2" xfId="432"/>
    <cellStyle name="Акцент3" xfId="433"/>
    <cellStyle name="Акцент3 2" xfId="434"/>
    <cellStyle name="Акцент4" xfId="435"/>
    <cellStyle name="Акцент4 2" xfId="436"/>
    <cellStyle name="Акцент5" xfId="437"/>
    <cellStyle name="Акцент5 2" xfId="438"/>
    <cellStyle name="Акцент6" xfId="439"/>
    <cellStyle name="Акцент6 2" xfId="440"/>
    <cellStyle name="Ввод " xfId="441"/>
    <cellStyle name="Вывод" xfId="442"/>
    <cellStyle name="Вычисление" xfId="443"/>
    <cellStyle name="Currency" xfId="444"/>
    <cellStyle name="Currency [0]" xfId="445"/>
    <cellStyle name="Заголовок 1" xfId="446"/>
    <cellStyle name="Заголовок 2" xfId="447"/>
    <cellStyle name="Заголовок 3" xfId="448"/>
    <cellStyle name="Заголовок 4" xfId="449"/>
    <cellStyle name="Заголовок 4 2" xfId="450"/>
    <cellStyle name="Итог" xfId="451"/>
    <cellStyle name="Контрольная ячейка" xfId="452"/>
    <cellStyle name="Название" xfId="453"/>
    <cellStyle name="Название 2" xfId="454"/>
    <cellStyle name="Нейтральный" xfId="455"/>
    <cellStyle name="Нейтральный 2" xfId="456"/>
    <cellStyle name="Обычный 2" xfId="457"/>
    <cellStyle name="Обычный 3" xfId="458"/>
    <cellStyle name="Обычный 4" xfId="459"/>
    <cellStyle name="Обычный 5" xfId="460"/>
    <cellStyle name="Плохой" xfId="461"/>
    <cellStyle name="Плохой 2" xfId="462"/>
    <cellStyle name="Пояснение" xfId="463"/>
    <cellStyle name="Пояснение 2" xfId="464"/>
    <cellStyle name="Примечание" xfId="465"/>
    <cellStyle name="Примечание 2" xfId="466"/>
    <cellStyle name="Percent" xfId="467"/>
    <cellStyle name="Связанная ячейка" xfId="468"/>
    <cellStyle name="Текст предупреждения" xfId="469"/>
    <cellStyle name="Текст предупреждения 2" xfId="470"/>
    <cellStyle name="Comma" xfId="471"/>
    <cellStyle name="Comma [0]" xfId="472"/>
    <cellStyle name="Хороший" xfId="473"/>
    <cellStyle name="Хороший 2" xfId="4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437"/>
  <sheetViews>
    <sheetView tabSelected="1" view="pageBreakPreview" zoomScaleNormal="90" zoomScaleSheetLayoutView="100" zoomScalePageLayoutView="0" workbookViewId="0" topLeftCell="A427">
      <selection activeCell="A429" sqref="A429"/>
    </sheetView>
  </sheetViews>
  <sheetFormatPr defaultColWidth="9.140625" defaultRowHeight="15"/>
  <cols>
    <col min="1" max="1" width="27.140625" style="2" customWidth="1"/>
    <col min="2" max="2" width="60.7109375" style="3" customWidth="1"/>
    <col min="3" max="3" width="18.7109375" style="3" customWidth="1"/>
    <col min="4" max="16384" width="9.140625" style="3" customWidth="1"/>
  </cols>
  <sheetData>
    <row r="1" spans="2:3" ht="15.75">
      <c r="B1" s="15" t="s">
        <v>430</v>
      </c>
      <c r="C1" s="15"/>
    </row>
    <row r="2" spans="2:3" ht="15.75">
      <c r="B2" s="15" t="s">
        <v>429</v>
      </c>
      <c r="C2" s="15"/>
    </row>
    <row r="3" spans="2:3" ht="15.75">
      <c r="B3" s="15" t="s">
        <v>428</v>
      </c>
      <c r="C3" s="15"/>
    </row>
    <row r="5" spans="1:3" ht="16.5">
      <c r="A5" s="20" t="s">
        <v>427</v>
      </c>
      <c r="B5" s="20"/>
      <c r="C5" s="20"/>
    </row>
    <row r="6" spans="1:3" ht="15.75">
      <c r="A6" s="4"/>
      <c r="B6" s="5"/>
      <c r="C6" s="14" t="s">
        <v>348</v>
      </c>
    </row>
    <row r="7" spans="1:3" ht="19.5" customHeight="1">
      <c r="A7" s="21" t="s">
        <v>0</v>
      </c>
      <c r="B7" s="21" t="s">
        <v>1</v>
      </c>
      <c r="C7" s="21" t="s">
        <v>394</v>
      </c>
    </row>
    <row r="8" spans="1:3" ht="24" customHeight="1">
      <c r="A8" s="22"/>
      <c r="B8" s="22"/>
      <c r="C8" s="22"/>
    </row>
    <row r="9" spans="1:3" ht="17.25" customHeight="1">
      <c r="A9" s="23"/>
      <c r="B9" s="23"/>
      <c r="C9" s="23"/>
    </row>
    <row r="10" spans="1:3" ht="16.5" customHeight="1">
      <c r="A10" s="6" t="s">
        <v>295</v>
      </c>
      <c r="B10" s="7" t="s">
        <v>5</v>
      </c>
      <c r="C10" s="8">
        <f>C11+C21+C31+C42+C50+C56+C84+C105+C125+C144+C162+C172+C175+C220</f>
        <v>27472880239.54</v>
      </c>
    </row>
    <row r="11" spans="1:3" ht="16.5" customHeight="1">
      <c r="A11" s="6" t="s">
        <v>442</v>
      </c>
      <c r="B11" s="7" t="s">
        <v>6</v>
      </c>
      <c r="C11" s="8">
        <f>C12+C16</f>
        <v>16193376744.499998</v>
      </c>
    </row>
    <row r="12" spans="1:3" ht="15.75">
      <c r="A12" s="1" t="s">
        <v>436</v>
      </c>
      <c r="B12" s="9" t="s">
        <v>7</v>
      </c>
      <c r="C12" s="10">
        <f>C13</f>
        <v>6012451537.17</v>
      </c>
    </row>
    <row r="13" spans="1:3" ht="47.25">
      <c r="A13" s="1" t="s">
        <v>435</v>
      </c>
      <c r="B13" s="9" t="s">
        <v>8</v>
      </c>
      <c r="C13" s="10">
        <f>C14+C15</f>
        <v>6012451537.17</v>
      </c>
    </row>
    <row r="14" spans="1:3" ht="47.25">
      <c r="A14" s="1" t="s">
        <v>433</v>
      </c>
      <c r="B14" s="9" t="s">
        <v>9</v>
      </c>
      <c r="C14" s="10">
        <v>5062494619.89</v>
      </c>
    </row>
    <row r="15" spans="1:3" ht="47.25">
      <c r="A15" s="1" t="s">
        <v>434</v>
      </c>
      <c r="B15" s="9" t="s">
        <v>10</v>
      </c>
      <c r="C15" s="10">
        <v>949956917.28</v>
      </c>
    </row>
    <row r="16" spans="1:3" ht="15.75">
      <c r="A16" s="1" t="s">
        <v>441</v>
      </c>
      <c r="B16" s="9" t="s">
        <v>11</v>
      </c>
      <c r="C16" s="10">
        <f>C17+C18+C19+C20</f>
        <v>10180925207.329998</v>
      </c>
    </row>
    <row r="17" spans="1:3" ht="78.75">
      <c r="A17" s="1" t="s">
        <v>437</v>
      </c>
      <c r="B17" s="9" t="s">
        <v>12</v>
      </c>
      <c r="C17" s="10">
        <v>9893417009.85</v>
      </c>
    </row>
    <row r="18" spans="1:3" ht="126">
      <c r="A18" s="1" t="s">
        <v>438</v>
      </c>
      <c r="B18" s="9" t="s">
        <v>13</v>
      </c>
      <c r="C18" s="10">
        <v>107890126.46</v>
      </c>
    </row>
    <row r="19" spans="1:3" ht="47.25">
      <c r="A19" s="1" t="s">
        <v>439</v>
      </c>
      <c r="B19" s="9" t="s">
        <v>14</v>
      </c>
      <c r="C19" s="10">
        <v>106169827.31</v>
      </c>
    </row>
    <row r="20" spans="1:3" ht="94.5">
      <c r="A20" s="1" t="s">
        <v>440</v>
      </c>
      <c r="B20" s="9" t="s">
        <v>15</v>
      </c>
      <c r="C20" s="10">
        <v>73448243.71</v>
      </c>
    </row>
    <row r="21" spans="1:3" ht="47.25">
      <c r="A21" s="6" t="s">
        <v>296</v>
      </c>
      <c r="B21" s="7" t="s">
        <v>16</v>
      </c>
      <c r="C21" s="8">
        <f>C22</f>
        <v>3837488073.85</v>
      </c>
    </row>
    <row r="22" spans="1:3" ht="31.5">
      <c r="A22" s="1" t="s">
        <v>297</v>
      </c>
      <c r="B22" s="9" t="s">
        <v>17</v>
      </c>
      <c r="C22" s="10">
        <f>C23+C24+C25+C27+C28+C29+C30</f>
        <v>3837488073.85</v>
      </c>
    </row>
    <row r="23" spans="1:3" ht="31.5">
      <c r="A23" s="1" t="s">
        <v>443</v>
      </c>
      <c r="B23" s="9" t="s">
        <v>18</v>
      </c>
      <c r="C23" s="10">
        <v>576903419</v>
      </c>
    </row>
    <row r="24" spans="1:3" ht="31.5">
      <c r="A24" s="1" t="s">
        <v>444</v>
      </c>
      <c r="B24" s="9" t="s">
        <v>19</v>
      </c>
      <c r="C24" s="10">
        <v>120924904.8</v>
      </c>
    </row>
    <row r="25" spans="1:3" ht="157.5">
      <c r="A25" s="1" t="s">
        <v>445</v>
      </c>
      <c r="B25" s="9" t="s">
        <v>20</v>
      </c>
      <c r="C25" s="10">
        <f>C26</f>
        <v>347255532.68</v>
      </c>
    </row>
    <row r="26" spans="1:3" ht="173.25">
      <c r="A26" s="1" t="s">
        <v>446</v>
      </c>
      <c r="B26" s="9" t="s">
        <v>21</v>
      </c>
      <c r="C26" s="10">
        <v>347255532.68</v>
      </c>
    </row>
    <row r="27" spans="1:3" ht="78.75">
      <c r="A27" s="1" t="s">
        <v>447</v>
      </c>
      <c r="B27" s="9" t="s">
        <v>22</v>
      </c>
      <c r="C27" s="10">
        <v>1244198487.96</v>
      </c>
    </row>
    <row r="28" spans="1:3" ht="94.5">
      <c r="A28" s="1" t="s">
        <v>448</v>
      </c>
      <c r="B28" s="9" t="s">
        <v>23</v>
      </c>
      <c r="C28" s="10">
        <v>11982454.8</v>
      </c>
    </row>
    <row r="29" spans="1:3" ht="78.75">
      <c r="A29" s="1" t="s">
        <v>449</v>
      </c>
      <c r="B29" s="9" t="s">
        <v>24</v>
      </c>
      <c r="C29" s="10">
        <v>1814994320.55</v>
      </c>
    </row>
    <row r="30" spans="1:3" ht="78.75">
      <c r="A30" s="1" t="s">
        <v>450</v>
      </c>
      <c r="B30" s="9" t="s">
        <v>25</v>
      </c>
      <c r="C30" s="10">
        <v>-278771045.94</v>
      </c>
    </row>
    <row r="31" spans="1:3" ht="15.75">
      <c r="A31" s="6" t="s">
        <v>461</v>
      </c>
      <c r="B31" s="7" t="s">
        <v>26</v>
      </c>
      <c r="C31" s="8">
        <f>C32+C40</f>
        <v>2063974435.37</v>
      </c>
    </row>
    <row r="32" spans="1:3" ht="31.5">
      <c r="A32" s="1" t="s">
        <v>460</v>
      </c>
      <c r="B32" s="9" t="s">
        <v>27</v>
      </c>
      <c r="C32" s="10">
        <f>C33+C36+C39</f>
        <v>2063966272.12</v>
      </c>
    </row>
    <row r="33" spans="1:3" ht="31.5">
      <c r="A33" s="1" t="s">
        <v>459</v>
      </c>
      <c r="B33" s="9" t="s">
        <v>28</v>
      </c>
      <c r="C33" s="10">
        <f>C34+C35</f>
        <v>1428831208.04</v>
      </c>
    </row>
    <row r="34" spans="1:3" ht="31.5">
      <c r="A34" s="1" t="s">
        <v>451</v>
      </c>
      <c r="B34" s="9" t="s">
        <v>28</v>
      </c>
      <c r="C34" s="10">
        <v>1428625213.97</v>
      </c>
    </row>
    <row r="35" spans="1:3" ht="47.25">
      <c r="A35" s="1" t="s">
        <v>452</v>
      </c>
      <c r="B35" s="9" t="s">
        <v>29</v>
      </c>
      <c r="C35" s="10">
        <v>205994.07</v>
      </c>
    </row>
    <row r="36" spans="1:3" ht="47.25">
      <c r="A36" s="1" t="s">
        <v>458</v>
      </c>
      <c r="B36" s="9" t="s">
        <v>30</v>
      </c>
      <c r="C36" s="10">
        <f>C37+C38</f>
        <v>636052911.85</v>
      </c>
    </row>
    <row r="37" spans="1:3" ht="64.5" customHeight="1">
      <c r="A37" s="1" t="s">
        <v>453</v>
      </c>
      <c r="B37" s="9" t="s">
        <v>31</v>
      </c>
      <c r="C37" s="10">
        <v>636023721.38</v>
      </c>
    </row>
    <row r="38" spans="1:3" ht="63">
      <c r="A38" s="1" t="s">
        <v>454</v>
      </c>
      <c r="B38" s="9" t="s">
        <v>32</v>
      </c>
      <c r="C38" s="10">
        <v>29190.47</v>
      </c>
    </row>
    <row r="39" spans="1:3" ht="47.25">
      <c r="A39" s="1" t="s">
        <v>455</v>
      </c>
      <c r="B39" s="9" t="s">
        <v>33</v>
      </c>
      <c r="C39" s="10">
        <v>-917847.77</v>
      </c>
    </row>
    <row r="40" spans="1:3" ht="15.75">
      <c r="A40" s="1" t="s">
        <v>456</v>
      </c>
      <c r="B40" s="9" t="s">
        <v>34</v>
      </c>
      <c r="C40" s="10">
        <f>C41</f>
        <v>8163.25</v>
      </c>
    </row>
    <row r="41" spans="1:3" ht="31.5">
      <c r="A41" s="1" t="s">
        <v>457</v>
      </c>
      <c r="B41" s="9" t="s">
        <v>35</v>
      </c>
      <c r="C41" s="10">
        <v>8163.25</v>
      </c>
    </row>
    <row r="42" spans="1:3" ht="15.75">
      <c r="A42" s="6" t="s">
        <v>469</v>
      </c>
      <c r="B42" s="7" t="s">
        <v>36</v>
      </c>
      <c r="C42" s="8">
        <f>C43+C46+C49</f>
        <v>4176990274.15</v>
      </c>
    </row>
    <row r="43" spans="1:3" ht="15.75">
      <c r="A43" s="1" t="s">
        <v>465</v>
      </c>
      <c r="B43" s="9" t="s">
        <v>37</v>
      </c>
      <c r="C43" s="10">
        <f>C44+C45</f>
        <v>3215990137.67</v>
      </c>
    </row>
    <row r="44" spans="1:3" ht="31.5">
      <c r="A44" s="1" t="s">
        <v>462</v>
      </c>
      <c r="B44" s="9" t="s">
        <v>38</v>
      </c>
      <c r="C44" s="10">
        <v>3149325931.67</v>
      </c>
    </row>
    <row r="45" spans="1:3" ht="31.5">
      <c r="A45" s="1" t="s">
        <v>463</v>
      </c>
      <c r="B45" s="9" t="s">
        <v>39</v>
      </c>
      <c r="C45" s="10">
        <v>66664206</v>
      </c>
    </row>
    <row r="46" spans="1:3" ht="15.75">
      <c r="A46" s="1" t="s">
        <v>466</v>
      </c>
      <c r="B46" s="9" t="s">
        <v>40</v>
      </c>
      <c r="C46" s="10">
        <f>C47+C48</f>
        <v>924307636.48</v>
      </c>
    </row>
    <row r="47" spans="1:3" ht="15.75">
      <c r="A47" s="1" t="s">
        <v>464</v>
      </c>
      <c r="B47" s="9" t="s">
        <v>41</v>
      </c>
      <c r="C47" s="10">
        <v>143646459.46</v>
      </c>
    </row>
    <row r="48" spans="1:3" ht="15.75">
      <c r="A48" s="1" t="s">
        <v>467</v>
      </c>
      <c r="B48" s="9" t="s">
        <v>42</v>
      </c>
      <c r="C48" s="10">
        <v>780661177.02</v>
      </c>
    </row>
    <row r="49" spans="1:3" ht="15.75">
      <c r="A49" s="1" t="s">
        <v>468</v>
      </c>
      <c r="B49" s="9" t="s">
        <v>43</v>
      </c>
      <c r="C49" s="10">
        <v>36692500</v>
      </c>
    </row>
    <row r="50" spans="1:3" ht="31.5">
      <c r="A50" s="6" t="s">
        <v>474</v>
      </c>
      <c r="B50" s="7" t="s">
        <v>44</v>
      </c>
      <c r="C50" s="8">
        <f>C51+C54</f>
        <v>19902530.3</v>
      </c>
    </row>
    <row r="51" spans="1:3" ht="15.75">
      <c r="A51" s="1" t="s">
        <v>475</v>
      </c>
      <c r="B51" s="9" t="s">
        <v>45</v>
      </c>
      <c r="C51" s="10">
        <f>C52+C53</f>
        <v>19348911.05</v>
      </c>
    </row>
    <row r="52" spans="1:3" ht="31.5">
      <c r="A52" s="1" t="s">
        <v>470</v>
      </c>
      <c r="B52" s="9" t="s">
        <v>46</v>
      </c>
      <c r="C52" s="10">
        <v>11221582.05</v>
      </c>
    </row>
    <row r="53" spans="1:3" ht="47.25">
      <c r="A53" s="1" t="s">
        <v>471</v>
      </c>
      <c r="B53" s="9" t="s">
        <v>47</v>
      </c>
      <c r="C53" s="10">
        <v>8127329</v>
      </c>
    </row>
    <row r="54" spans="1:3" ht="31.5">
      <c r="A54" s="1" t="s">
        <v>472</v>
      </c>
      <c r="B54" s="9" t="s">
        <v>48</v>
      </c>
      <c r="C54" s="10">
        <f>C55</f>
        <v>553619.25</v>
      </c>
    </row>
    <row r="55" spans="1:3" ht="15.75">
      <c r="A55" s="1" t="s">
        <v>473</v>
      </c>
      <c r="B55" s="9" t="s">
        <v>49</v>
      </c>
      <c r="C55" s="10">
        <v>553619.25</v>
      </c>
    </row>
    <row r="56" spans="1:3" ht="15.75">
      <c r="A56" s="6" t="s">
        <v>298</v>
      </c>
      <c r="B56" s="7" t="s">
        <v>50</v>
      </c>
      <c r="C56" s="8">
        <f>C57+C58</f>
        <v>177663115.70000002</v>
      </c>
    </row>
    <row r="57" spans="1:3" ht="78.75">
      <c r="A57" s="1" t="s">
        <v>476</v>
      </c>
      <c r="B57" s="9" t="s">
        <v>51</v>
      </c>
      <c r="C57" s="10">
        <v>417900</v>
      </c>
    </row>
    <row r="58" spans="1:3" ht="47.25">
      <c r="A58" s="1" t="s">
        <v>299</v>
      </c>
      <c r="B58" s="9" t="s">
        <v>52</v>
      </c>
      <c r="C58" s="10">
        <f>C59+C60+C61+C66+C67+C68+C69+C70+C73+C75+C77+C79+C80+C81+C82+C83</f>
        <v>177245215.70000002</v>
      </c>
    </row>
    <row r="59" spans="1:3" ht="96.75" customHeight="1">
      <c r="A59" s="1" t="s">
        <v>477</v>
      </c>
      <c r="B59" s="9" t="s">
        <v>53</v>
      </c>
      <c r="C59" s="10">
        <v>469383.5</v>
      </c>
    </row>
    <row r="60" spans="1:3" ht="47.25">
      <c r="A60" s="1" t="s">
        <v>478</v>
      </c>
      <c r="B60" s="9" t="s">
        <v>54</v>
      </c>
      <c r="C60" s="10">
        <v>106053579.75</v>
      </c>
    </row>
    <row r="61" spans="1:3" ht="63">
      <c r="A61" s="1" t="s">
        <v>300</v>
      </c>
      <c r="B61" s="9" t="s">
        <v>55</v>
      </c>
      <c r="C61" s="10">
        <f>C62</f>
        <v>39654734</v>
      </c>
    </row>
    <row r="62" spans="1:3" ht="78.75">
      <c r="A62" s="1" t="s">
        <v>301</v>
      </c>
      <c r="B62" s="9" t="s">
        <v>56</v>
      </c>
      <c r="C62" s="10">
        <v>39654734</v>
      </c>
    </row>
    <row r="63" spans="1:3" ht="78.75">
      <c r="A63" s="1" t="s">
        <v>479</v>
      </c>
      <c r="B63" s="9" t="s">
        <v>56</v>
      </c>
      <c r="C63" s="10">
        <v>945000</v>
      </c>
    </row>
    <row r="64" spans="1:3" ht="78.75">
      <c r="A64" s="1" t="s">
        <v>480</v>
      </c>
      <c r="B64" s="9" t="s">
        <v>56</v>
      </c>
      <c r="C64" s="10">
        <v>257750</v>
      </c>
    </row>
    <row r="65" spans="1:3" ht="78.75">
      <c r="A65" s="1" t="s">
        <v>481</v>
      </c>
      <c r="B65" s="9" t="s">
        <v>56</v>
      </c>
      <c r="C65" s="10">
        <v>38451984</v>
      </c>
    </row>
    <row r="66" spans="1:3" ht="31.5">
      <c r="A66" s="1" t="s">
        <v>482</v>
      </c>
      <c r="B66" s="9" t="s">
        <v>57</v>
      </c>
      <c r="C66" s="10">
        <v>4119745.5</v>
      </c>
    </row>
    <row r="67" spans="1:3" ht="78.75">
      <c r="A67" s="1" t="s">
        <v>483</v>
      </c>
      <c r="B67" s="9" t="s">
        <v>58</v>
      </c>
      <c r="C67" s="10">
        <v>71200</v>
      </c>
    </row>
    <row r="68" spans="1:3" ht="47.25">
      <c r="A68" s="1" t="s">
        <v>484</v>
      </c>
      <c r="B68" s="9" t="s">
        <v>59</v>
      </c>
      <c r="C68" s="10">
        <v>14000</v>
      </c>
    </row>
    <row r="69" spans="1:3" ht="126">
      <c r="A69" s="1" t="s">
        <v>485</v>
      </c>
      <c r="B69" s="9" t="s">
        <v>60</v>
      </c>
      <c r="C69" s="10">
        <v>16150</v>
      </c>
    </row>
    <row r="70" spans="1:3" ht="78.75">
      <c r="A70" s="1" t="s">
        <v>302</v>
      </c>
      <c r="B70" s="9" t="s">
        <v>61</v>
      </c>
      <c r="C70" s="10">
        <f>C71+C72</f>
        <v>24875488.9</v>
      </c>
    </row>
    <row r="71" spans="1:3" ht="94.5">
      <c r="A71" s="1" t="s">
        <v>486</v>
      </c>
      <c r="B71" s="9" t="s">
        <v>62</v>
      </c>
      <c r="C71" s="10">
        <v>11479907.3</v>
      </c>
    </row>
    <row r="72" spans="1:3" ht="204.75">
      <c r="A72" s="1" t="s">
        <v>487</v>
      </c>
      <c r="B72" s="9" t="s">
        <v>63</v>
      </c>
      <c r="C72" s="10">
        <v>13395581.6</v>
      </c>
    </row>
    <row r="73" spans="1:3" ht="63">
      <c r="A73" s="1" t="s">
        <v>488</v>
      </c>
      <c r="B73" s="9" t="s">
        <v>64</v>
      </c>
      <c r="C73" s="10">
        <f>C74</f>
        <v>295734.05</v>
      </c>
    </row>
    <row r="74" spans="1:3" ht="98.25" customHeight="1">
      <c r="A74" s="1" t="s">
        <v>489</v>
      </c>
      <c r="B74" s="9" t="s">
        <v>65</v>
      </c>
      <c r="C74" s="10">
        <v>295734.05</v>
      </c>
    </row>
    <row r="75" spans="1:3" ht="34.5" customHeight="1">
      <c r="A75" s="1" t="s">
        <v>491</v>
      </c>
      <c r="B75" s="9" t="s">
        <v>66</v>
      </c>
      <c r="C75" s="10">
        <f>C76</f>
        <v>399000</v>
      </c>
    </row>
    <row r="76" spans="1:3" ht="81.75" customHeight="1">
      <c r="A76" s="1" t="s">
        <v>492</v>
      </c>
      <c r="B76" s="9" t="s">
        <v>67</v>
      </c>
      <c r="C76" s="10">
        <v>399000</v>
      </c>
    </row>
    <row r="77" spans="1:3" ht="67.5" customHeight="1">
      <c r="A77" s="1" t="s">
        <v>493</v>
      </c>
      <c r="B77" s="9" t="s">
        <v>68</v>
      </c>
      <c r="C77" s="10">
        <f>C78</f>
        <v>76950</v>
      </c>
    </row>
    <row r="78" spans="1:3" ht="94.5">
      <c r="A78" s="1" t="s">
        <v>494</v>
      </c>
      <c r="B78" s="9" t="s">
        <v>69</v>
      </c>
      <c r="C78" s="10">
        <v>76950</v>
      </c>
    </row>
    <row r="79" spans="1:3" ht="47.25">
      <c r="A79" s="1" t="s">
        <v>495</v>
      </c>
      <c r="B79" s="9" t="s">
        <v>358</v>
      </c>
      <c r="C79" s="10">
        <v>5000</v>
      </c>
    </row>
    <row r="80" spans="1:3" ht="47.25">
      <c r="A80" s="1" t="s">
        <v>498</v>
      </c>
      <c r="B80" s="9" t="s">
        <v>70</v>
      </c>
      <c r="C80" s="10">
        <v>75000</v>
      </c>
    </row>
    <row r="81" spans="1:3" ht="94.5">
      <c r="A81" s="1" t="s">
        <v>496</v>
      </c>
      <c r="B81" s="9" t="s">
        <v>71</v>
      </c>
      <c r="C81" s="10">
        <v>469250</v>
      </c>
    </row>
    <row r="82" spans="1:3" ht="99" customHeight="1">
      <c r="A82" s="1" t="s">
        <v>497</v>
      </c>
      <c r="B82" s="9" t="s">
        <v>72</v>
      </c>
      <c r="C82" s="10">
        <v>135000</v>
      </c>
    </row>
    <row r="83" spans="1:3" ht="63">
      <c r="A83" s="1" t="s">
        <v>490</v>
      </c>
      <c r="B83" s="9" t="s">
        <v>73</v>
      </c>
      <c r="C83" s="10">
        <v>515000</v>
      </c>
    </row>
    <row r="84" spans="1:3" ht="47.25">
      <c r="A84" s="6" t="s">
        <v>519</v>
      </c>
      <c r="B84" s="7" t="s">
        <v>74</v>
      </c>
      <c r="C84" s="8">
        <f>C85+C88+C95+C100+C102</f>
        <v>107715.69</v>
      </c>
    </row>
    <row r="85" spans="1:3" ht="31.5">
      <c r="A85" s="1" t="s">
        <v>501</v>
      </c>
      <c r="B85" s="9" t="s">
        <v>383</v>
      </c>
      <c r="C85" s="10">
        <f>C86+C87</f>
        <v>6382.21</v>
      </c>
    </row>
    <row r="86" spans="1:3" ht="47.25">
      <c r="A86" s="1" t="s">
        <v>499</v>
      </c>
      <c r="B86" s="9" t="s">
        <v>384</v>
      </c>
      <c r="C86" s="10">
        <v>3047.35</v>
      </c>
    </row>
    <row r="87" spans="1:3" ht="47.25">
      <c r="A87" s="1" t="s">
        <v>500</v>
      </c>
      <c r="B87" s="9" t="s">
        <v>385</v>
      </c>
      <c r="C87" s="10">
        <v>3334.86</v>
      </c>
    </row>
    <row r="88" spans="1:3" ht="15.75">
      <c r="A88" s="1" t="s">
        <v>508</v>
      </c>
      <c r="B88" s="9" t="s">
        <v>75</v>
      </c>
      <c r="C88" s="10">
        <f>C89+C92</f>
        <v>3028.6099999999997</v>
      </c>
    </row>
    <row r="89" spans="1:3" ht="15.75">
      <c r="A89" s="1" t="s">
        <v>502</v>
      </c>
      <c r="B89" s="9" t="s">
        <v>76</v>
      </c>
      <c r="C89" s="10">
        <v>2191.97</v>
      </c>
    </row>
    <row r="90" spans="1:3" ht="15.75">
      <c r="A90" s="1" t="s">
        <v>503</v>
      </c>
      <c r="B90" s="9" t="s">
        <v>359</v>
      </c>
      <c r="C90" s="10">
        <v>1441.97</v>
      </c>
    </row>
    <row r="91" spans="1:3" ht="15.75">
      <c r="A91" s="1" t="s">
        <v>504</v>
      </c>
      <c r="B91" s="9" t="s">
        <v>77</v>
      </c>
      <c r="C91" s="10">
        <v>750</v>
      </c>
    </row>
    <row r="92" spans="1:3" ht="16.5" customHeight="1">
      <c r="A92" s="1" t="s">
        <v>505</v>
      </c>
      <c r="B92" s="9" t="s">
        <v>360</v>
      </c>
      <c r="C92" s="10">
        <f>C93+C94</f>
        <v>836.64</v>
      </c>
    </row>
    <row r="93" spans="1:3" ht="78.75">
      <c r="A93" s="1" t="s">
        <v>506</v>
      </c>
      <c r="B93" s="9" t="s">
        <v>386</v>
      </c>
      <c r="C93" s="10">
        <v>391.74</v>
      </c>
    </row>
    <row r="94" spans="1:3" ht="66" customHeight="1">
      <c r="A94" s="1" t="s">
        <v>507</v>
      </c>
      <c r="B94" s="9" t="s">
        <v>361</v>
      </c>
      <c r="C94" s="10">
        <v>444.9</v>
      </c>
    </row>
    <row r="95" spans="1:3" ht="15.75">
      <c r="A95" s="1" t="s">
        <v>518</v>
      </c>
      <c r="B95" s="9" t="s">
        <v>78</v>
      </c>
      <c r="C95" s="10">
        <f>C96+C97+C98+C99</f>
        <v>93241.58</v>
      </c>
    </row>
    <row r="96" spans="1:3" ht="15.75">
      <c r="A96" s="1" t="s">
        <v>509</v>
      </c>
      <c r="B96" s="9" t="s">
        <v>387</v>
      </c>
      <c r="C96" s="10">
        <v>-13.4</v>
      </c>
    </row>
    <row r="97" spans="1:3" ht="31.5">
      <c r="A97" s="1" t="s">
        <v>510</v>
      </c>
      <c r="B97" s="9" t="s">
        <v>79</v>
      </c>
      <c r="C97" s="10">
        <v>1978.47</v>
      </c>
    </row>
    <row r="98" spans="1:3" ht="15.75">
      <c r="A98" s="1" t="s">
        <v>511</v>
      </c>
      <c r="B98" s="9" t="s">
        <v>80</v>
      </c>
      <c r="C98" s="10">
        <v>91178.54</v>
      </c>
    </row>
    <row r="99" spans="1:3" ht="31.5">
      <c r="A99" s="1" t="s">
        <v>512</v>
      </c>
      <c r="B99" s="9" t="s">
        <v>395</v>
      </c>
      <c r="C99" s="10">
        <v>97.97</v>
      </c>
    </row>
    <row r="100" spans="1:3" ht="31.5">
      <c r="A100" s="1" t="s">
        <v>513</v>
      </c>
      <c r="B100" s="9" t="s">
        <v>81</v>
      </c>
      <c r="C100" s="10">
        <f>C101</f>
        <v>1026.83</v>
      </c>
    </row>
    <row r="101" spans="1:3" ht="15.75">
      <c r="A101" s="1" t="s">
        <v>514</v>
      </c>
      <c r="B101" s="9" t="s">
        <v>82</v>
      </c>
      <c r="C101" s="10">
        <v>1026.83</v>
      </c>
    </row>
    <row r="102" spans="1:3" ht="31.5">
      <c r="A102" s="1" t="s">
        <v>515</v>
      </c>
      <c r="B102" s="9" t="s">
        <v>83</v>
      </c>
      <c r="C102" s="10">
        <f>C103+C104</f>
        <v>4036.46</v>
      </c>
    </row>
    <row r="103" spans="1:3" ht="31.5">
      <c r="A103" s="1" t="s">
        <v>516</v>
      </c>
      <c r="B103" s="9" t="s">
        <v>83</v>
      </c>
      <c r="C103" s="10">
        <v>5656.46</v>
      </c>
    </row>
    <row r="104" spans="1:3" ht="47.25">
      <c r="A104" s="1" t="s">
        <v>517</v>
      </c>
      <c r="B104" s="9" t="s">
        <v>84</v>
      </c>
      <c r="C104" s="10">
        <v>-1620</v>
      </c>
    </row>
    <row r="105" spans="1:3" ht="47.25">
      <c r="A105" s="6" t="s">
        <v>303</v>
      </c>
      <c r="B105" s="7" t="s">
        <v>85</v>
      </c>
      <c r="C105" s="8">
        <f>C106+C108+C110+C119+C122</f>
        <v>211592006.07999998</v>
      </c>
    </row>
    <row r="106" spans="1:3" ht="84" customHeight="1">
      <c r="A106" s="1" t="s">
        <v>520</v>
      </c>
      <c r="B106" s="9" t="s">
        <v>86</v>
      </c>
      <c r="C106" s="10">
        <f>C107</f>
        <v>53994833.88</v>
      </c>
    </row>
    <row r="107" spans="1:3" ht="63">
      <c r="A107" s="1" t="s">
        <v>521</v>
      </c>
      <c r="B107" s="9" t="s">
        <v>87</v>
      </c>
      <c r="C107" s="10">
        <v>53994833.88</v>
      </c>
    </row>
    <row r="108" spans="1:3" ht="31.5">
      <c r="A108" s="1" t="s">
        <v>523</v>
      </c>
      <c r="B108" s="9" t="s">
        <v>88</v>
      </c>
      <c r="C108" s="10">
        <f>C109</f>
        <v>8394.38</v>
      </c>
    </row>
    <row r="109" spans="1:3" ht="47.25">
      <c r="A109" s="1" t="s">
        <v>522</v>
      </c>
      <c r="B109" s="9" t="s">
        <v>89</v>
      </c>
      <c r="C109" s="10">
        <v>8394.38</v>
      </c>
    </row>
    <row r="110" spans="1:3" ht="94.5">
      <c r="A110" s="1" t="s">
        <v>532</v>
      </c>
      <c r="B110" s="9" t="s">
        <v>90</v>
      </c>
      <c r="C110" s="10">
        <f>C111+C113+C115+C117</f>
        <v>147115134.25</v>
      </c>
    </row>
    <row r="111" spans="1:3" ht="83.25" customHeight="1">
      <c r="A111" s="1" t="s">
        <v>524</v>
      </c>
      <c r="B111" s="9" t="s">
        <v>91</v>
      </c>
      <c r="C111" s="10">
        <f>C112</f>
        <v>109990348.6</v>
      </c>
    </row>
    <row r="112" spans="1:3" ht="94.5">
      <c r="A112" s="1" t="s">
        <v>525</v>
      </c>
      <c r="B112" s="9" t="s">
        <v>92</v>
      </c>
      <c r="C112" s="10">
        <v>109990348.6</v>
      </c>
    </row>
    <row r="113" spans="1:3" ht="110.25">
      <c r="A113" s="1" t="s">
        <v>526</v>
      </c>
      <c r="B113" s="9" t="s">
        <v>392</v>
      </c>
      <c r="C113" s="10">
        <f>C114</f>
        <v>12606465.75</v>
      </c>
    </row>
    <row r="114" spans="1:3" ht="126">
      <c r="A114" s="1" t="s">
        <v>527</v>
      </c>
      <c r="B114" s="9" t="s">
        <v>393</v>
      </c>
      <c r="C114" s="10">
        <v>12606465.75</v>
      </c>
    </row>
    <row r="115" spans="1:3" ht="94.5">
      <c r="A115" s="1" t="s">
        <v>528</v>
      </c>
      <c r="B115" s="9" t="s">
        <v>93</v>
      </c>
      <c r="C115" s="10">
        <f>C116</f>
        <v>3840757.3</v>
      </c>
    </row>
    <row r="116" spans="1:3" ht="84" customHeight="1">
      <c r="A116" s="1" t="s">
        <v>529</v>
      </c>
      <c r="B116" s="9" t="s">
        <v>94</v>
      </c>
      <c r="C116" s="10">
        <v>3840757.3</v>
      </c>
    </row>
    <row r="117" spans="1:3" ht="47.25">
      <c r="A117" s="1" t="s">
        <v>530</v>
      </c>
      <c r="B117" s="9" t="s">
        <v>95</v>
      </c>
      <c r="C117" s="10">
        <f>C118</f>
        <v>20677562.6</v>
      </c>
    </row>
    <row r="118" spans="1:3" ht="47.25">
      <c r="A118" s="1" t="s">
        <v>531</v>
      </c>
      <c r="B118" s="9" t="s">
        <v>96</v>
      </c>
      <c r="C118" s="10">
        <v>20677562.6</v>
      </c>
    </row>
    <row r="119" spans="1:3" ht="31.5">
      <c r="A119" s="1" t="s">
        <v>533</v>
      </c>
      <c r="B119" s="9" t="s">
        <v>97</v>
      </c>
      <c r="C119" s="10">
        <f>C120</f>
        <v>5547331.65</v>
      </c>
    </row>
    <row r="120" spans="1:3" ht="47.25">
      <c r="A120" s="1" t="s">
        <v>534</v>
      </c>
      <c r="B120" s="9" t="s">
        <v>98</v>
      </c>
      <c r="C120" s="10">
        <f>C121</f>
        <v>5547331.65</v>
      </c>
    </row>
    <row r="121" spans="1:3" ht="63">
      <c r="A121" s="1" t="s">
        <v>535</v>
      </c>
      <c r="B121" s="9" t="s">
        <v>99</v>
      </c>
      <c r="C121" s="10">
        <v>5547331.65</v>
      </c>
    </row>
    <row r="122" spans="1:3" ht="94.5">
      <c r="A122" s="1" t="s">
        <v>536</v>
      </c>
      <c r="B122" s="9" t="s">
        <v>100</v>
      </c>
      <c r="C122" s="10">
        <f>C123</f>
        <v>4926311.92</v>
      </c>
    </row>
    <row r="123" spans="1:3" ht="94.5">
      <c r="A123" s="1" t="s">
        <v>537</v>
      </c>
      <c r="B123" s="9" t="s">
        <v>101</v>
      </c>
      <c r="C123" s="10">
        <f>C124</f>
        <v>4926311.92</v>
      </c>
    </row>
    <row r="124" spans="1:3" ht="97.5" customHeight="1">
      <c r="A124" s="1" t="s">
        <v>538</v>
      </c>
      <c r="B124" s="9" t="s">
        <v>102</v>
      </c>
      <c r="C124" s="10">
        <v>4926311.92</v>
      </c>
    </row>
    <row r="125" spans="1:3" ht="31.5">
      <c r="A125" s="6" t="s">
        <v>304</v>
      </c>
      <c r="B125" s="7" t="s">
        <v>103</v>
      </c>
      <c r="C125" s="8">
        <f>C126+C133+C139</f>
        <v>236151757.98000002</v>
      </c>
    </row>
    <row r="126" spans="1:3" ht="15.75">
      <c r="A126" s="1" t="s">
        <v>545</v>
      </c>
      <c r="B126" s="9" t="s">
        <v>104</v>
      </c>
      <c r="C126" s="10">
        <f>C127+C128+C129+C132</f>
        <v>25854047.439999998</v>
      </c>
    </row>
    <row r="127" spans="1:3" ht="31.5">
      <c r="A127" s="1" t="s">
        <v>539</v>
      </c>
      <c r="B127" s="9" t="s">
        <v>105</v>
      </c>
      <c r="C127" s="10">
        <v>9153889.91</v>
      </c>
    </row>
    <row r="128" spans="1:3" ht="15.75">
      <c r="A128" s="1" t="s">
        <v>540</v>
      </c>
      <c r="B128" s="9" t="s">
        <v>106</v>
      </c>
      <c r="C128" s="10">
        <v>2559478.53</v>
      </c>
    </row>
    <row r="129" spans="1:3" ht="15.75">
      <c r="A129" s="1" t="s">
        <v>543</v>
      </c>
      <c r="B129" s="9" t="s">
        <v>107</v>
      </c>
      <c r="C129" s="10">
        <f>C130+C131</f>
        <v>14140639</v>
      </c>
    </row>
    <row r="130" spans="1:3" ht="15.75">
      <c r="A130" s="1" t="s">
        <v>541</v>
      </c>
      <c r="B130" s="9" t="s">
        <v>108</v>
      </c>
      <c r="C130" s="10">
        <v>14133850.63</v>
      </c>
    </row>
    <row r="131" spans="1:3" ht="15.75">
      <c r="A131" s="1" t="s">
        <v>542</v>
      </c>
      <c r="B131" s="9" t="s">
        <v>396</v>
      </c>
      <c r="C131" s="10">
        <v>6788.37</v>
      </c>
    </row>
    <row r="132" spans="1:3" ht="47.25">
      <c r="A132" s="1" t="s">
        <v>544</v>
      </c>
      <c r="B132" s="9" t="s">
        <v>109</v>
      </c>
      <c r="C132" s="10">
        <v>40</v>
      </c>
    </row>
    <row r="133" spans="1:3" ht="15.75">
      <c r="A133" s="1" t="s">
        <v>305</v>
      </c>
      <c r="B133" s="9" t="s">
        <v>110</v>
      </c>
      <c r="C133" s="10">
        <f>C134+C136+C137</f>
        <v>20179924.01</v>
      </c>
    </row>
    <row r="134" spans="1:3" ht="49.5" customHeight="1">
      <c r="A134" s="1" t="s">
        <v>546</v>
      </c>
      <c r="B134" s="24" t="s">
        <v>111</v>
      </c>
      <c r="C134" s="10">
        <f>C135</f>
        <v>19584852.51</v>
      </c>
    </row>
    <row r="135" spans="1:3" ht="65.25" customHeight="1">
      <c r="A135" s="1" t="s">
        <v>547</v>
      </c>
      <c r="B135" s="9" t="s">
        <v>112</v>
      </c>
      <c r="C135" s="10">
        <v>19584852.51</v>
      </c>
    </row>
    <row r="136" spans="1:3" ht="33" customHeight="1">
      <c r="A136" s="1" t="s">
        <v>548</v>
      </c>
      <c r="B136" s="24" t="s">
        <v>113</v>
      </c>
      <c r="C136" s="10">
        <v>64816</v>
      </c>
    </row>
    <row r="137" spans="1:3" ht="63">
      <c r="A137" s="1" t="s">
        <v>549</v>
      </c>
      <c r="B137" s="9" t="s">
        <v>114</v>
      </c>
      <c r="C137" s="10">
        <f>C138</f>
        <v>530255.5</v>
      </c>
    </row>
    <row r="138" spans="1:3" ht="63">
      <c r="A138" s="1" t="s">
        <v>550</v>
      </c>
      <c r="B138" s="9" t="s">
        <v>115</v>
      </c>
      <c r="C138" s="10">
        <v>530255.5</v>
      </c>
    </row>
    <row r="139" spans="1:3" ht="15.75">
      <c r="A139" s="1" t="s">
        <v>551</v>
      </c>
      <c r="B139" s="9" t="s">
        <v>116</v>
      </c>
      <c r="C139" s="10">
        <f>C140</f>
        <v>190117786.53000003</v>
      </c>
    </row>
    <row r="140" spans="1:3" ht="31.5">
      <c r="A140" s="1" t="s">
        <v>552</v>
      </c>
      <c r="B140" s="9" t="s">
        <v>117</v>
      </c>
      <c r="C140" s="10">
        <f>C141+C142+C143</f>
        <v>190117786.53000003</v>
      </c>
    </row>
    <row r="141" spans="1:3" ht="49.5" customHeight="1">
      <c r="A141" s="1" t="s">
        <v>553</v>
      </c>
      <c r="B141" s="24" t="s">
        <v>118</v>
      </c>
      <c r="C141" s="10">
        <v>8566119.99</v>
      </c>
    </row>
    <row r="142" spans="1:3" ht="47.25">
      <c r="A142" s="1" t="s">
        <v>554</v>
      </c>
      <c r="B142" s="9" t="s">
        <v>119</v>
      </c>
      <c r="C142" s="10">
        <v>164943583.46</v>
      </c>
    </row>
    <row r="143" spans="1:3" ht="47.25">
      <c r="A143" s="1" t="s">
        <v>555</v>
      </c>
      <c r="B143" s="9" t="s">
        <v>120</v>
      </c>
      <c r="C143" s="10">
        <v>16608083.08</v>
      </c>
    </row>
    <row r="144" spans="1:3" ht="31.5">
      <c r="A144" s="6" t="s">
        <v>306</v>
      </c>
      <c r="B144" s="7" t="s">
        <v>121</v>
      </c>
      <c r="C144" s="8">
        <f>C145+C159</f>
        <v>68901304.88</v>
      </c>
    </row>
    <row r="145" spans="1:3" ht="15.75">
      <c r="A145" s="1" t="s">
        <v>307</v>
      </c>
      <c r="B145" s="9" t="s">
        <v>122</v>
      </c>
      <c r="C145" s="10">
        <f>C146+C147+C148+C149+C151+C153</f>
        <v>7288679.17</v>
      </c>
    </row>
    <row r="146" spans="1:3" ht="63">
      <c r="A146" s="1" t="s">
        <v>556</v>
      </c>
      <c r="B146" s="9" t="s">
        <v>123</v>
      </c>
      <c r="C146" s="10">
        <v>10430</v>
      </c>
    </row>
    <row r="147" spans="1:3" ht="31.5">
      <c r="A147" s="1" t="s">
        <v>557</v>
      </c>
      <c r="B147" s="9" t="s">
        <v>124</v>
      </c>
      <c r="C147" s="10">
        <v>279516.66</v>
      </c>
    </row>
    <row r="148" spans="1:3" ht="31.5">
      <c r="A148" s="1" t="s">
        <v>558</v>
      </c>
      <c r="B148" s="9" t="s">
        <v>125</v>
      </c>
      <c r="C148" s="10">
        <v>400</v>
      </c>
    </row>
    <row r="149" spans="1:3" ht="31.5">
      <c r="A149" s="1" t="s">
        <v>559</v>
      </c>
      <c r="B149" s="9" t="s">
        <v>126</v>
      </c>
      <c r="C149" s="10">
        <f>C150</f>
        <v>135250</v>
      </c>
    </row>
    <row r="150" spans="1:3" ht="94.5">
      <c r="A150" s="1" t="s">
        <v>560</v>
      </c>
      <c r="B150" s="9" t="s">
        <v>127</v>
      </c>
      <c r="C150" s="10">
        <v>135250</v>
      </c>
    </row>
    <row r="151" spans="1:3" ht="47.25">
      <c r="A151" s="1" t="s">
        <v>561</v>
      </c>
      <c r="B151" s="9" t="s">
        <v>128</v>
      </c>
      <c r="C151" s="10">
        <f>C152</f>
        <v>818983.8</v>
      </c>
    </row>
    <row r="152" spans="1:3" ht="78.75">
      <c r="A152" s="1" t="s">
        <v>562</v>
      </c>
      <c r="B152" s="9" t="s">
        <v>129</v>
      </c>
      <c r="C152" s="10">
        <v>818983.8</v>
      </c>
    </row>
    <row r="153" spans="1:3" ht="15.75">
      <c r="A153" s="1" t="s">
        <v>308</v>
      </c>
      <c r="B153" s="9" t="s">
        <v>130</v>
      </c>
      <c r="C153" s="10">
        <f>C154</f>
        <v>6044098.71</v>
      </c>
    </row>
    <row r="154" spans="1:3" ht="47.25">
      <c r="A154" s="1" t="s">
        <v>309</v>
      </c>
      <c r="B154" s="9" t="s">
        <v>131</v>
      </c>
      <c r="C154" s="10">
        <v>6044098.71</v>
      </c>
    </row>
    <row r="155" spans="1:3" ht="47.25">
      <c r="A155" s="1" t="s">
        <v>563</v>
      </c>
      <c r="B155" s="9" t="s">
        <v>131</v>
      </c>
      <c r="C155" s="10">
        <v>2698563.54</v>
      </c>
    </row>
    <row r="156" spans="1:3" ht="47.25">
      <c r="A156" s="1" t="s">
        <v>564</v>
      </c>
      <c r="B156" s="9" t="s">
        <v>131</v>
      </c>
      <c r="C156" s="10">
        <v>102250</v>
      </c>
    </row>
    <row r="157" spans="1:3" ht="47.25">
      <c r="A157" s="1" t="s">
        <v>565</v>
      </c>
      <c r="B157" s="9" t="s">
        <v>131</v>
      </c>
      <c r="C157" s="10">
        <v>574647.01</v>
      </c>
    </row>
    <row r="158" spans="1:3" ht="47.25">
      <c r="A158" s="1" t="s">
        <v>566</v>
      </c>
      <c r="B158" s="9" t="s">
        <v>131</v>
      </c>
      <c r="C158" s="10">
        <v>2668638.16</v>
      </c>
    </row>
    <row r="159" spans="1:3" ht="15.75">
      <c r="A159" s="1" t="s">
        <v>569</v>
      </c>
      <c r="B159" s="9" t="s">
        <v>132</v>
      </c>
      <c r="C159" s="10">
        <f>C160</f>
        <v>61612625.71</v>
      </c>
    </row>
    <row r="160" spans="1:3" ht="15.75">
      <c r="A160" s="1" t="s">
        <v>568</v>
      </c>
      <c r="B160" s="9" t="s">
        <v>133</v>
      </c>
      <c r="C160" s="10">
        <f>C161</f>
        <v>61612625.71</v>
      </c>
    </row>
    <row r="161" spans="1:3" ht="31.5">
      <c r="A161" s="1" t="s">
        <v>567</v>
      </c>
      <c r="B161" s="9" t="s">
        <v>134</v>
      </c>
      <c r="C161" s="10">
        <v>61612625.71</v>
      </c>
    </row>
    <row r="162" spans="1:3" ht="31.5">
      <c r="A162" s="6" t="s">
        <v>579</v>
      </c>
      <c r="B162" s="7" t="s">
        <v>135</v>
      </c>
      <c r="C162" s="8">
        <f>C163+C169</f>
        <v>17648250.11</v>
      </c>
    </row>
    <row r="163" spans="1:3" ht="94.5">
      <c r="A163" s="1" t="s">
        <v>575</v>
      </c>
      <c r="B163" s="9" t="s">
        <v>136</v>
      </c>
      <c r="C163" s="10">
        <f>C164+C167</f>
        <v>6435678.140000001</v>
      </c>
    </row>
    <row r="164" spans="1:3" ht="126">
      <c r="A164" s="1" t="s">
        <v>572</v>
      </c>
      <c r="B164" s="9" t="s">
        <v>137</v>
      </c>
      <c r="C164" s="10">
        <f>C165+C166</f>
        <v>5775664.66</v>
      </c>
    </row>
    <row r="165" spans="1:3" ht="110.25">
      <c r="A165" s="1" t="s">
        <v>570</v>
      </c>
      <c r="B165" s="9" t="s">
        <v>139</v>
      </c>
      <c r="C165" s="10">
        <v>236578</v>
      </c>
    </row>
    <row r="166" spans="1:3" ht="126">
      <c r="A166" s="1" t="s">
        <v>571</v>
      </c>
      <c r="B166" s="9" t="s">
        <v>141</v>
      </c>
      <c r="C166" s="10">
        <v>5539086.66</v>
      </c>
    </row>
    <row r="167" spans="1:3" ht="126">
      <c r="A167" s="1" t="s">
        <v>573</v>
      </c>
      <c r="B167" s="9" t="s">
        <v>138</v>
      </c>
      <c r="C167" s="10">
        <f>C168</f>
        <v>660013.48</v>
      </c>
    </row>
    <row r="168" spans="1:3" ht="110.25">
      <c r="A168" s="1" t="s">
        <v>574</v>
      </c>
      <c r="B168" s="9" t="s">
        <v>140</v>
      </c>
      <c r="C168" s="10">
        <v>660013.48</v>
      </c>
    </row>
    <row r="169" spans="1:3" ht="31.5">
      <c r="A169" s="1" t="s">
        <v>576</v>
      </c>
      <c r="B169" s="9" t="s">
        <v>142</v>
      </c>
      <c r="C169" s="10">
        <f>C170</f>
        <v>11212571.97</v>
      </c>
    </row>
    <row r="170" spans="1:3" ht="51.75" customHeight="1">
      <c r="A170" s="1" t="s">
        <v>577</v>
      </c>
      <c r="B170" s="9" t="s">
        <v>143</v>
      </c>
      <c r="C170" s="10">
        <f>C171</f>
        <v>11212571.97</v>
      </c>
    </row>
    <row r="171" spans="1:3" ht="66" customHeight="1">
      <c r="A171" s="1" t="s">
        <v>578</v>
      </c>
      <c r="B171" s="9" t="s">
        <v>144</v>
      </c>
      <c r="C171" s="10">
        <v>11212571.97</v>
      </c>
    </row>
    <row r="172" spans="1:3" ht="15.75">
      <c r="A172" s="6" t="s">
        <v>580</v>
      </c>
      <c r="B172" s="7" t="s">
        <v>145</v>
      </c>
      <c r="C172" s="8">
        <f>C173</f>
        <v>1122550</v>
      </c>
    </row>
    <row r="173" spans="1:3" ht="47.25">
      <c r="A173" s="1" t="s">
        <v>581</v>
      </c>
      <c r="B173" s="9" t="s">
        <v>146</v>
      </c>
      <c r="C173" s="10">
        <f>C174</f>
        <v>1122550</v>
      </c>
    </row>
    <row r="174" spans="1:3" ht="47.25">
      <c r="A174" s="1" t="s">
        <v>582</v>
      </c>
      <c r="B174" s="9" t="s">
        <v>147</v>
      </c>
      <c r="C174" s="10">
        <v>1122550</v>
      </c>
    </row>
    <row r="175" spans="1:3" ht="15.75">
      <c r="A175" s="6" t="s">
        <v>310</v>
      </c>
      <c r="B175" s="7" t="s">
        <v>148</v>
      </c>
      <c r="C175" s="8">
        <f>C176+C178+C180+C182+C186+C193+C197+C200+C203+C212+C214+C216+C218</f>
        <v>467688967.97</v>
      </c>
    </row>
    <row r="176" spans="1:3" ht="94.5">
      <c r="A176" s="1" t="s">
        <v>583</v>
      </c>
      <c r="B176" s="9" t="s">
        <v>149</v>
      </c>
      <c r="C176" s="10">
        <f>C177</f>
        <v>982561.12</v>
      </c>
    </row>
    <row r="177" spans="1:3" ht="94.5">
      <c r="A177" s="1" t="s">
        <v>584</v>
      </c>
      <c r="B177" s="9" t="s">
        <v>150</v>
      </c>
      <c r="C177" s="10">
        <v>982561.12</v>
      </c>
    </row>
    <row r="178" spans="1:3" ht="31.5">
      <c r="A178" s="1" t="s">
        <v>585</v>
      </c>
      <c r="B178" s="9" t="s">
        <v>151</v>
      </c>
      <c r="C178" s="10">
        <f>C179</f>
        <v>553.18</v>
      </c>
    </row>
    <row r="179" spans="1:3" ht="47.25">
      <c r="A179" s="1" t="s">
        <v>586</v>
      </c>
      <c r="B179" s="9" t="s">
        <v>152</v>
      </c>
      <c r="C179" s="10">
        <v>553.18</v>
      </c>
    </row>
    <row r="180" spans="1:3" ht="31.5">
      <c r="A180" s="1" t="s">
        <v>587</v>
      </c>
      <c r="B180" s="9" t="s">
        <v>153</v>
      </c>
      <c r="C180" s="10">
        <f>C181</f>
        <v>21000</v>
      </c>
    </row>
    <row r="181" spans="1:3" ht="47.25">
      <c r="A181" s="1" t="s">
        <v>588</v>
      </c>
      <c r="B181" s="9" t="s">
        <v>154</v>
      </c>
      <c r="C181" s="10">
        <v>21000</v>
      </c>
    </row>
    <row r="182" spans="1:3" ht="47.25">
      <c r="A182" s="1" t="s">
        <v>311</v>
      </c>
      <c r="B182" s="9" t="s">
        <v>155</v>
      </c>
      <c r="C182" s="10">
        <f>C183</f>
        <v>10892559.34</v>
      </c>
    </row>
    <row r="183" spans="1:3" ht="63">
      <c r="A183" s="1" t="s">
        <v>312</v>
      </c>
      <c r="B183" s="9" t="s">
        <v>156</v>
      </c>
      <c r="C183" s="10">
        <f>C184+C185</f>
        <v>10892559.34</v>
      </c>
    </row>
    <row r="184" spans="1:3" ht="63">
      <c r="A184" s="1" t="s">
        <v>589</v>
      </c>
      <c r="B184" s="9" t="s">
        <v>156</v>
      </c>
      <c r="C184" s="10">
        <v>10855195.22</v>
      </c>
    </row>
    <row r="185" spans="1:3" ht="63">
      <c r="A185" s="1" t="s">
        <v>590</v>
      </c>
      <c r="B185" s="9" t="s">
        <v>156</v>
      </c>
      <c r="C185" s="10">
        <v>37364.12</v>
      </c>
    </row>
    <row r="186" spans="1:3" ht="31.5">
      <c r="A186" s="1" t="s">
        <v>313</v>
      </c>
      <c r="B186" s="9" t="s">
        <v>157</v>
      </c>
      <c r="C186" s="10">
        <f>C187</f>
        <v>131574.01</v>
      </c>
    </row>
    <row r="187" spans="1:3" ht="63">
      <c r="A187" s="1" t="s">
        <v>314</v>
      </c>
      <c r="B187" s="9" t="s">
        <v>158</v>
      </c>
      <c r="C187" s="10">
        <f>C188+C192</f>
        <v>131574.01</v>
      </c>
    </row>
    <row r="188" spans="1:3" ht="78.75">
      <c r="A188" s="1" t="s">
        <v>315</v>
      </c>
      <c r="B188" s="9" t="s">
        <v>159</v>
      </c>
      <c r="C188" s="10">
        <v>19850</v>
      </c>
    </row>
    <row r="189" spans="1:3" ht="63">
      <c r="A189" s="1" t="s">
        <v>591</v>
      </c>
      <c r="B189" s="9" t="s">
        <v>158</v>
      </c>
      <c r="C189" s="10">
        <v>5700</v>
      </c>
    </row>
    <row r="190" spans="1:3" ht="63">
      <c r="A190" s="1" t="s">
        <v>592</v>
      </c>
      <c r="B190" s="9" t="s">
        <v>158</v>
      </c>
      <c r="C190" s="10">
        <v>6600</v>
      </c>
    </row>
    <row r="191" spans="1:3" ht="63">
      <c r="A191" s="1" t="s">
        <v>593</v>
      </c>
      <c r="B191" s="9" t="s">
        <v>158</v>
      </c>
      <c r="C191" s="10">
        <v>7550</v>
      </c>
    </row>
    <row r="192" spans="1:3" ht="63">
      <c r="A192" s="1" t="s">
        <v>594</v>
      </c>
      <c r="B192" s="9" t="s">
        <v>160</v>
      </c>
      <c r="C192" s="10">
        <v>111724.01</v>
      </c>
    </row>
    <row r="193" spans="1:3" ht="126">
      <c r="A193" s="1" t="s">
        <v>598</v>
      </c>
      <c r="B193" s="9" t="s">
        <v>161</v>
      </c>
      <c r="C193" s="10">
        <f>C194</f>
        <v>317186.49</v>
      </c>
    </row>
    <row r="194" spans="1:3" ht="31.5">
      <c r="A194" s="1" t="s">
        <v>597</v>
      </c>
      <c r="B194" s="9" t="s">
        <v>162</v>
      </c>
      <c r="C194" s="10">
        <f>C195+C196</f>
        <v>317186.49</v>
      </c>
    </row>
    <row r="195" spans="1:3" ht="63">
      <c r="A195" s="1" t="s">
        <v>595</v>
      </c>
      <c r="B195" s="9" t="s">
        <v>163</v>
      </c>
      <c r="C195" s="10">
        <v>317000</v>
      </c>
    </row>
    <row r="196" spans="1:3" ht="78.75">
      <c r="A196" s="1" t="s">
        <v>596</v>
      </c>
      <c r="B196" s="9" t="s">
        <v>397</v>
      </c>
      <c r="C196" s="10">
        <v>186.49</v>
      </c>
    </row>
    <row r="197" spans="1:3" ht="31.5">
      <c r="A197" s="1" t="s">
        <v>316</v>
      </c>
      <c r="B197" s="9" t="s">
        <v>164</v>
      </c>
      <c r="C197" s="10">
        <v>300600</v>
      </c>
    </row>
    <row r="198" spans="1:3" ht="31.5">
      <c r="A198" s="1" t="s">
        <v>599</v>
      </c>
      <c r="B198" s="9" t="s">
        <v>164</v>
      </c>
      <c r="C198" s="10">
        <v>288000</v>
      </c>
    </row>
    <row r="199" spans="1:3" ht="31.5">
      <c r="A199" s="1" t="s">
        <v>600</v>
      </c>
      <c r="B199" s="9" t="s">
        <v>164</v>
      </c>
      <c r="C199" s="10">
        <v>12600</v>
      </c>
    </row>
    <row r="200" spans="1:3" ht="47.25">
      <c r="A200" s="1" t="s">
        <v>317</v>
      </c>
      <c r="B200" s="9" t="s">
        <v>165</v>
      </c>
      <c r="C200" s="10">
        <v>1814688.96</v>
      </c>
    </row>
    <row r="201" spans="1:3" ht="47.25">
      <c r="A201" s="1" t="s">
        <v>601</v>
      </c>
      <c r="B201" s="9" t="s">
        <v>165</v>
      </c>
      <c r="C201" s="10">
        <v>238284.16</v>
      </c>
    </row>
    <row r="202" spans="1:3" ht="47.25">
      <c r="A202" s="1" t="s">
        <v>602</v>
      </c>
      <c r="B202" s="9" t="s">
        <v>165</v>
      </c>
      <c r="C202" s="10">
        <v>1576404.8</v>
      </c>
    </row>
    <row r="203" spans="1:3" ht="31.5">
      <c r="A203" s="1" t="s">
        <v>318</v>
      </c>
      <c r="B203" s="9" t="s">
        <v>166</v>
      </c>
      <c r="C203" s="10">
        <f>C204+C208</f>
        <v>405128014.98</v>
      </c>
    </row>
    <row r="204" spans="1:3" ht="47.25">
      <c r="A204" s="1" t="s">
        <v>319</v>
      </c>
      <c r="B204" s="9" t="s">
        <v>167</v>
      </c>
      <c r="C204" s="10">
        <f>C205</f>
        <v>679553.87</v>
      </c>
    </row>
    <row r="205" spans="1:3" ht="63">
      <c r="A205" s="1" t="s">
        <v>320</v>
      </c>
      <c r="B205" s="9" t="s">
        <v>168</v>
      </c>
      <c r="C205" s="10">
        <v>679553.87</v>
      </c>
    </row>
    <row r="206" spans="1:3" ht="63">
      <c r="A206" s="1" t="s">
        <v>603</v>
      </c>
      <c r="B206" s="9" t="s">
        <v>168</v>
      </c>
      <c r="C206" s="10">
        <v>302250</v>
      </c>
    </row>
    <row r="207" spans="1:3" ht="63">
      <c r="A207" s="1" t="s">
        <v>604</v>
      </c>
      <c r="B207" s="9" t="s">
        <v>168</v>
      </c>
      <c r="C207" s="10">
        <v>377303.87</v>
      </c>
    </row>
    <row r="208" spans="1:3" ht="47.25">
      <c r="A208" s="1" t="s">
        <v>321</v>
      </c>
      <c r="B208" s="9" t="s">
        <v>169</v>
      </c>
      <c r="C208" s="10">
        <v>404448461.11</v>
      </c>
    </row>
    <row r="209" spans="1:3" ht="47.25">
      <c r="A209" s="1" t="s">
        <v>605</v>
      </c>
      <c r="B209" s="9" t="s">
        <v>169</v>
      </c>
      <c r="C209" s="10">
        <v>762180</v>
      </c>
    </row>
    <row r="210" spans="1:3" ht="47.25">
      <c r="A210" s="1" t="s">
        <v>606</v>
      </c>
      <c r="B210" s="9" t="s">
        <v>169</v>
      </c>
      <c r="C210" s="10">
        <v>76550</v>
      </c>
    </row>
    <row r="211" spans="1:3" ht="47.25">
      <c r="A211" s="1" t="s">
        <v>607</v>
      </c>
      <c r="B211" s="9" t="s">
        <v>169</v>
      </c>
      <c r="C211" s="10">
        <v>403609731.11</v>
      </c>
    </row>
    <row r="212" spans="1:3" ht="63">
      <c r="A212" s="1" t="s">
        <v>608</v>
      </c>
      <c r="B212" s="9" t="s">
        <v>170</v>
      </c>
      <c r="C212" s="10">
        <f>C213</f>
        <v>2321038.8</v>
      </c>
    </row>
    <row r="213" spans="1:3" ht="78.75">
      <c r="A213" s="1" t="s">
        <v>609</v>
      </c>
      <c r="B213" s="9" t="s">
        <v>171</v>
      </c>
      <c r="C213" s="10">
        <v>2321038.8</v>
      </c>
    </row>
    <row r="214" spans="1:3" ht="63">
      <c r="A214" s="1" t="s">
        <v>610</v>
      </c>
      <c r="B214" s="9" t="s">
        <v>172</v>
      </c>
      <c r="C214" s="10">
        <f>C215</f>
        <v>2192872.53</v>
      </c>
    </row>
    <row r="215" spans="1:3" ht="94.5">
      <c r="A215" s="1" t="s">
        <v>611</v>
      </c>
      <c r="B215" s="9" t="s">
        <v>173</v>
      </c>
      <c r="C215" s="10">
        <v>2192872.53</v>
      </c>
    </row>
    <row r="216" spans="1:3" ht="31.5">
      <c r="A216" s="1" t="s">
        <v>612</v>
      </c>
      <c r="B216" s="9" t="s">
        <v>362</v>
      </c>
      <c r="C216" s="10">
        <f>C217</f>
        <v>20224060.53</v>
      </c>
    </row>
    <row r="217" spans="1:3" ht="63">
      <c r="A217" s="1" t="s">
        <v>613</v>
      </c>
      <c r="B217" s="9" t="s">
        <v>363</v>
      </c>
      <c r="C217" s="10">
        <v>20224060.53</v>
      </c>
    </row>
    <row r="218" spans="1:3" ht="31.5">
      <c r="A218" s="1" t="s">
        <v>614</v>
      </c>
      <c r="B218" s="9" t="s">
        <v>174</v>
      </c>
      <c r="C218" s="10">
        <f>C219</f>
        <v>23362258.03</v>
      </c>
    </row>
    <row r="219" spans="1:3" ht="47.25">
      <c r="A219" s="1" t="s">
        <v>615</v>
      </c>
      <c r="B219" s="9" t="s">
        <v>175</v>
      </c>
      <c r="C219" s="10">
        <v>23362258.03</v>
      </c>
    </row>
    <row r="220" spans="1:3" ht="15.75">
      <c r="A220" s="6" t="s">
        <v>322</v>
      </c>
      <c r="B220" s="7" t="s">
        <v>176</v>
      </c>
      <c r="C220" s="8">
        <f>C221+C223</f>
        <v>272512.95999999996</v>
      </c>
    </row>
    <row r="221" spans="1:3" ht="15.75">
      <c r="A221" s="1" t="s">
        <v>616</v>
      </c>
      <c r="B221" s="9" t="s">
        <v>177</v>
      </c>
      <c r="C221" s="10">
        <f>C222</f>
        <v>-196087.08</v>
      </c>
    </row>
    <row r="222" spans="1:3" ht="31.5">
      <c r="A222" s="1" t="s">
        <v>617</v>
      </c>
      <c r="B222" s="9" t="s">
        <v>178</v>
      </c>
      <c r="C222" s="10">
        <v>-196087.08</v>
      </c>
    </row>
    <row r="223" spans="1:3" ht="15.75">
      <c r="A223" s="1" t="s">
        <v>323</v>
      </c>
      <c r="B223" s="9" t="s">
        <v>179</v>
      </c>
      <c r="C223" s="10">
        <f>C224</f>
        <v>468600.04</v>
      </c>
    </row>
    <row r="224" spans="1:3" ht="31.5">
      <c r="A224" s="1" t="s">
        <v>324</v>
      </c>
      <c r="B224" s="9" t="s">
        <v>180</v>
      </c>
      <c r="C224" s="10">
        <v>468600.04</v>
      </c>
    </row>
    <row r="225" spans="1:3" ht="31.5">
      <c r="A225" s="1" t="s">
        <v>618</v>
      </c>
      <c r="B225" s="9" t="s">
        <v>180</v>
      </c>
      <c r="C225" s="10">
        <v>323064.49</v>
      </c>
    </row>
    <row r="226" spans="1:3" ht="31.5">
      <c r="A226" s="1" t="s">
        <v>619</v>
      </c>
      <c r="B226" s="9" t="s">
        <v>180</v>
      </c>
      <c r="C226" s="10">
        <v>145452.3</v>
      </c>
    </row>
    <row r="227" spans="1:3" ht="31.5">
      <c r="A227" s="1" t="s">
        <v>620</v>
      </c>
      <c r="B227" s="9" t="s">
        <v>180</v>
      </c>
      <c r="C227" s="10">
        <v>83.25</v>
      </c>
    </row>
    <row r="228" spans="1:3" ht="15.75">
      <c r="A228" s="6" t="s">
        <v>325</v>
      </c>
      <c r="B228" s="7" t="s">
        <v>181</v>
      </c>
      <c r="C228" s="8">
        <f>C229+C354+C358+C392</f>
        <v>30568132826.26</v>
      </c>
    </row>
    <row r="229" spans="1:3" ht="47.25">
      <c r="A229" s="6" t="s">
        <v>326</v>
      </c>
      <c r="B229" s="7" t="s">
        <v>182</v>
      </c>
      <c r="C229" s="8">
        <f>C230+C238+C295+C335</f>
        <v>30573923457.449997</v>
      </c>
    </row>
    <row r="230" spans="1:3" ht="31.5">
      <c r="A230" s="6" t="s">
        <v>675</v>
      </c>
      <c r="B230" s="7" t="s">
        <v>183</v>
      </c>
      <c r="C230" s="8">
        <f>C231+C233+C235+C237</f>
        <v>14064642400</v>
      </c>
    </row>
    <row r="231" spans="1:3" ht="15.75">
      <c r="A231" s="1" t="s">
        <v>673</v>
      </c>
      <c r="B231" s="9" t="s">
        <v>184</v>
      </c>
      <c r="C231" s="10">
        <f>C232</f>
        <v>12805744900</v>
      </c>
    </row>
    <row r="232" spans="1:3" ht="31.5">
      <c r="A232" s="1" t="s">
        <v>674</v>
      </c>
      <c r="B232" s="9" t="s">
        <v>185</v>
      </c>
      <c r="C232" s="10">
        <v>12805744900</v>
      </c>
    </row>
    <row r="233" spans="1:3" ht="31.5">
      <c r="A233" s="1" t="s">
        <v>676</v>
      </c>
      <c r="B233" s="9" t="s">
        <v>379</v>
      </c>
      <c r="C233" s="10">
        <f>C234</f>
        <v>616100500</v>
      </c>
    </row>
    <row r="234" spans="1:3" ht="47.25">
      <c r="A234" s="1" t="s">
        <v>677</v>
      </c>
      <c r="B234" s="9" t="s">
        <v>380</v>
      </c>
      <c r="C234" s="10">
        <v>616100500</v>
      </c>
    </row>
    <row r="235" spans="1:3" ht="47.25">
      <c r="A235" s="1" t="s">
        <v>678</v>
      </c>
      <c r="B235" s="9" t="s">
        <v>186</v>
      </c>
      <c r="C235" s="10">
        <f>C236</f>
        <v>574234000</v>
      </c>
    </row>
    <row r="236" spans="1:3" ht="63">
      <c r="A236" s="1" t="s">
        <v>679</v>
      </c>
      <c r="B236" s="9" t="s">
        <v>187</v>
      </c>
      <c r="C236" s="10">
        <v>574234000</v>
      </c>
    </row>
    <row r="237" spans="1:3" ht="47.25">
      <c r="A237" s="1" t="s">
        <v>680</v>
      </c>
      <c r="B237" s="9" t="s">
        <v>388</v>
      </c>
      <c r="C237" s="10">
        <v>68563000</v>
      </c>
    </row>
    <row r="238" spans="1:3" ht="31.5">
      <c r="A238" s="6" t="s">
        <v>327</v>
      </c>
      <c r="B238" s="7" t="s">
        <v>188</v>
      </c>
      <c r="C238" s="8">
        <f>C239+C241+C245+C246+C248+C252+C253+C255+C256+C257+C259+C261+C262+C263+C264+C265+C266+C268+C270+C272+C274+C276+C278+C280+C281+C282+C283+C284+C285+C286+C288+C290+C292+C293</f>
        <v>6654012188.93</v>
      </c>
    </row>
    <row r="239" spans="1:3" ht="31.5">
      <c r="A239" s="1" t="s">
        <v>720</v>
      </c>
      <c r="B239" s="9" t="s">
        <v>189</v>
      </c>
      <c r="C239" s="10">
        <f>C240</f>
        <v>124750611.83</v>
      </c>
    </row>
    <row r="240" spans="1:3" ht="31.5">
      <c r="A240" s="1" t="s">
        <v>721</v>
      </c>
      <c r="B240" s="9" t="s">
        <v>190</v>
      </c>
      <c r="C240" s="10">
        <v>124750611.83</v>
      </c>
    </row>
    <row r="241" spans="1:3" ht="47.25">
      <c r="A241" s="1" t="s">
        <v>328</v>
      </c>
      <c r="B241" s="9" t="s">
        <v>191</v>
      </c>
      <c r="C241" s="10">
        <f>C242</f>
        <v>447281203.71</v>
      </c>
    </row>
    <row r="242" spans="1:3" ht="47.25">
      <c r="A242" s="1" t="s">
        <v>329</v>
      </c>
      <c r="B242" s="9" t="s">
        <v>192</v>
      </c>
      <c r="C242" s="10">
        <v>447281203.71</v>
      </c>
    </row>
    <row r="243" spans="1:3" ht="47.25">
      <c r="A243" s="1" t="s">
        <v>662</v>
      </c>
      <c r="B243" s="9" t="s">
        <v>192</v>
      </c>
      <c r="C243" s="10">
        <v>75846410.04</v>
      </c>
    </row>
    <row r="244" spans="1:3" ht="47.25">
      <c r="A244" s="1" t="s">
        <v>682</v>
      </c>
      <c r="B244" s="9" t="s">
        <v>192</v>
      </c>
      <c r="C244" s="10">
        <v>371434793.67</v>
      </c>
    </row>
    <row r="245" spans="1:3" ht="47.25">
      <c r="A245" s="1" t="s">
        <v>691</v>
      </c>
      <c r="B245" s="9" t="s">
        <v>193</v>
      </c>
      <c r="C245" s="10">
        <v>47686</v>
      </c>
    </row>
    <row r="246" spans="1:3" ht="47.25">
      <c r="A246" s="1" t="s">
        <v>683</v>
      </c>
      <c r="B246" s="9" t="s">
        <v>194</v>
      </c>
      <c r="C246" s="10">
        <f>C247</f>
        <v>279321347.87</v>
      </c>
    </row>
    <row r="247" spans="1:3" ht="51" customHeight="1">
      <c r="A247" s="1" t="s">
        <v>684</v>
      </c>
      <c r="B247" s="9" t="s">
        <v>195</v>
      </c>
      <c r="C247" s="10">
        <v>279321347.87</v>
      </c>
    </row>
    <row r="248" spans="1:3" ht="47.25">
      <c r="A248" s="1" t="s">
        <v>330</v>
      </c>
      <c r="B248" s="9" t="s">
        <v>196</v>
      </c>
      <c r="C248" s="10">
        <f>C249</f>
        <v>10703800</v>
      </c>
    </row>
    <row r="249" spans="1:3" ht="63">
      <c r="A249" s="1" t="s">
        <v>331</v>
      </c>
      <c r="B249" s="9" t="s">
        <v>197</v>
      </c>
      <c r="C249" s="10">
        <v>10703800</v>
      </c>
    </row>
    <row r="250" spans="1:3" ht="63">
      <c r="A250" s="1" t="s">
        <v>652</v>
      </c>
      <c r="B250" s="9" t="s">
        <v>197</v>
      </c>
      <c r="C250" s="10">
        <v>2611400</v>
      </c>
    </row>
    <row r="251" spans="1:3" ht="63">
      <c r="A251" s="1" t="s">
        <v>692</v>
      </c>
      <c r="B251" s="9" t="s">
        <v>197</v>
      </c>
      <c r="C251" s="10">
        <v>8092400</v>
      </c>
    </row>
    <row r="252" spans="1:3" ht="47.25">
      <c r="A252" s="1" t="s">
        <v>653</v>
      </c>
      <c r="B252" s="9" t="s">
        <v>198</v>
      </c>
      <c r="C252" s="10">
        <v>49771.26</v>
      </c>
    </row>
    <row r="253" spans="1:3" ht="63">
      <c r="A253" s="1" t="s">
        <v>722</v>
      </c>
      <c r="B253" s="9" t="s">
        <v>199</v>
      </c>
      <c r="C253" s="10">
        <f>C254</f>
        <v>14079000</v>
      </c>
    </row>
    <row r="254" spans="1:3" ht="63">
      <c r="A254" s="1" t="s">
        <v>723</v>
      </c>
      <c r="B254" s="9" t="s">
        <v>200</v>
      </c>
      <c r="C254" s="10">
        <v>14079000</v>
      </c>
    </row>
    <row r="255" spans="1:3" ht="66.75" customHeight="1">
      <c r="A255" s="1" t="s">
        <v>693</v>
      </c>
      <c r="B255" s="9" t="s">
        <v>201</v>
      </c>
      <c r="C255" s="10">
        <v>77360700</v>
      </c>
    </row>
    <row r="256" spans="1:3" ht="63">
      <c r="A256" s="1" t="s">
        <v>694</v>
      </c>
      <c r="B256" s="9" t="s">
        <v>202</v>
      </c>
      <c r="C256" s="10">
        <v>238261500</v>
      </c>
    </row>
    <row r="257" spans="1:3" ht="78.75">
      <c r="A257" s="1" t="s">
        <v>724</v>
      </c>
      <c r="B257" s="9" t="s">
        <v>203</v>
      </c>
      <c r="C257" s="10">
        <f>C258</f>
        <v>4377100</v>
      </c>
    </row>
    <row r="258" spans="1:3" ht="94.5">
      <c r="A258" s="1" t="s">
        <v>725</v>
      </c>
      <c r="B258" s="9" t="s">
        <v>204</v>
      </c>
      <c r="C258" s="10">
        <v>4377100</v>
      </c>
    </row>
    <row r="259" spans="1:3" ht="47.25">
      <c r="A259" s="1" t="s">
        <v>654</v>
      </c>
      <c r="B259" s="9" t="s">
        <v>205</v>
      </c>
      <c r="C259" s="10">
        <f>C260</f>
        <v>19518000</v>
      </c>
    </row>
    <row r="260" spans="1:3" ht="63">
      <c r="A260" s="1" t="s">
        <v>655</v>
      </c>
      <c r="B260" s="9" t="s">
        <v>206</v>
      </c>
      <c r="C260" s="10">
        <v>19518000</v>
      </c>
    </row>
    <row r="261" spans="1:3" ht="63">
      <c r="A261" s="1" t="s">
        <v>695</v>
      </c>
      <c r="B261" s="9" t="s">
        <v>398</v>
      </c>
      <c r="C261" s="10">
        <v>244375</v>
      </c>
    </row>
    <row r="262" spans="1:3" ht="110.25">
      <c r="A262" s="1" t="s">
        <v>696</v>
      </c>
      <c r="B262" s="9" t="s">
        <v>207</v>
      </c>
      <c r="C262" s="10">
        <v>2659200</v>
      </c>
    </row>
    <row r="263" spans="1:3" ht="63">
      <c r="A263" s="1" t="s">
        <v>633</v>
      </c>
      <c r="B263" s="9" t="s">
        <v>208</v>
      </c>
      <c r="C263" s="10">
        <v>50407730.9</v>
      </c>
    </row>
    <row r="264" spans="1:3" ht="78.75">
      <c r="A264" s="1" t="s">
        <v>634</v>
      </c>
      <c r="B264" s="9" t="s">
        <v>209</v>
      </c>
      <c r="C264" s="10">
        <v>10286600</v>
      </c>
    </row>
    <row r="265" spans="1:3" ht="63">
      <c r="A265" s="1" t="s">
        <v>697</v>
      </c>
      <c r="B265" s="9" t="s">
        <v>210</v>
      </c>
      <c r="C265" s="10">
        <v>1624181.38</v>
      </c>
    </row>
    <row r="266" spans="1:3" ht="49.5" customHeight="1">
      <c r="A266" s="1" t="s">
        <v>645</v>
      </c>
      <c r="B266" s="9" t="s">
        <v>211</v>
      </c>
      <c r="C266" s="10">
        <f>C267</f>
        <v>31822200</v>
      </c>
    </row>
    <row r="267" spans="1:3" ht="63">
      <c r="A267" s="1" t="s">
        <v>646</v>
      </c>
      <c r="B267" s="9" t="s">
        <v>212</v>
      </c>
      <c r="C267" s="10">
        <v>31822200</v>
      </c>
    </row>
    <row r="268" spans="1:3" ht="31.5">
      <c r="A268" s="1" t="s">
        <v>698</v>
      </c>
      <c r="B268" s="9" t="s">
        <v>213</v>
      </c>
      <c r="C268" s="10">
        <f>C269</f>
        <v>25830210.06</v>
      </c>
    </row>
    <row r="269" spans="1:3" ht="47.25">
      <c r="A269" s="1" t="s">
        <v>699</v>
      </c>
      <c r="B269" s="9" t="s">
        <v>214</v>
      </c>
      <c r="C269" s="10">
        <v>25830210.06</v>
      </c>
    </row>
    <row r="270" spans="1:3" ht="47.25">
      <c r="A270" s="1" t="s">
        <v>627</v>
      </c>
      <c r="B270" s="9" t="s">
        <v>215</v>
      </c>
      <c r="C270" s="10">
        <f>C271</f>
        <v>1796170.92</v>
      </c>
    </row>
    <row r="271" spans="1:3" ht="63">
      <c r="A271" s="1" t="s">
        <v>628</v>
      </c>
      <c r="B271" s="9" t="s">
        <v>216</v>
      </c>
      <c r="C271" s="10">
        <v>1796170.92</v>
      </c>
    </row>
    <row r="272" spans="1:3" ht="35.25" customHeight="1">
      <c r="A272" s="1" t="s">
        <v>647</v>
      </c>
      <c r="B272" s="9" t="s">
        <v>217</v>
      </c>
      <c r="C272" s="10">
        <f>C273</f>
        <v>13447300</v>
      </c>
    </row>
    <row r="273" spans="1:3" ht="47.25">
      <c r="A273" s="1" t="s">
        <v>648</v>
      </c>
      <c r="B273" s="9" t="s">
        <v>218</v>
      </c>
      <c r="C273" s="10">
        <v>13447300</v>
      </c>
    </row>
    <row r="274" spans="1:3" ht="15.75">
      <c r="A274" s="1" t="s">
        <v>649</v>
      </c>
      <c r="B274" s="9" t="s">
        <v>219</v>
      </c>
      <c r="C274" s="10">
        <f>C275</f>
        <v>4700000</v>
      </c>
    </row>
    <row r="275" spans="1:3" ht="31.5">
      <c r="A275" s="1" t="s">
        <v>650</v>
      </c>
      <c r="B275" s="9" t="s">
        <v>220</v>
      </c>
      <c r="C275" s="10">
        <v>4700000</v>
      </c>
    </row>
    <row r="276" spans="1:3" ht="47.25">
      <c r="A276" s="1" t="s">
        <v>656</v>
      </c>
      <c r="B276" s="9" t="s">
        <v>221</v>
      </c>
      <c r="C276" s="10">
        <f>C277</f>
        <v>301682000</v>
      </c>
    </row>
    <row r="277" spans="1:3" ht="63">
      <c r="A277" s="1" t="s">
        <v>657</v>
      </c>
      <c r="B277" s="9" t="s">
        <v>222</v>
      </c>
      <c r="C277" s="10">
        <v>301682000</v>
      </c>
    </row>
    <row r="278" spans="1:3" ht="65.25" customHeight="1">
      <c r="A278" s="1" t="s">
        <v>726</v>
      </c>
      <c r="B278" s="9" t="s">
        <v>223</v>
      </c>
      <c r="C278" s="10">
        <f>C279</f>
        <v>30715900</v>
      </c>
    </row>
    <row r="279" spans="1:3" ht="78.75">
      <c r="A279" s="1" t="s">
        <v>727</v>
      </c>
      <c r="B279" s="9" t="s">
        <v>224</v>
      </c>
      <c r="C279" s="10">
        <v>30715900</v>
      </c>
    </row>
    <row r="280" spans="1:3" ht="94.5">
      <c r="A280" s="1" t="s">
        <v>658</v>
      </c>
      <c r="B280" s="9" t="s">
        <v>225</v>
      </c>
      <c r="C280" s="10">
        <v>34354400</v>
      </c>
    </row>
    <row r="281" spans="1:3" ht="99" customHeight="1">
      <c r="A281" s="1" t="s">
        <v>659</v>
      </c>
      <c r="B281" s="9" t="s">
        <v>226</v>
      </c>
      <c r="C281" s="10">
        <v>3495400</v>
      </c>
    </row>
    <row r="282" spans="1:3" ht="47.25">
      <c r="A282" s="1" t="s">
        <v>663</v>
      </c>
      <c r="B282" s="9" t="s">
        <v>227</v>
      </c>
      <c r="C282" s="10">
        <v>275927500</v>
      </c>
    </row>
    <row r="283" spans="1:3" ht="31.5">
      <c r="A283" s="1" t="s">
        <v>664</v>
      </c>
      <c r="B283" s="9" t="s">
        <v>228</v>
      </c>
      <c r="C283" s="10">
        <v>127412300</v>
      </c>
    </row>
    <row r="284" spans="1:3" ht="63">
      <c r="A284" s="1" t="s">
        <v>665</v>
      </c>
      <c r="B284" s="9" t="s">
        <v>229</v>
      </c>
      <c r="C284" s="10">
        <v>1537065100</v>
      </c>
    </row>
    <row r="285" spans="1:3" ht="47.25">
      <c r="A285" s="1" t="s">
        <v>666</v>
      </c>
      <c r="B285" s="9" t="s">
        <v>230</v>
      </c>
      <c r="C285" s="10">
        <v>2459242000</v>
      </c>
    </row>
    <row r="286" spans="1:3" ht="63">
      <c r="A286" s="1" t="s">
        <v>629</v>
      </c>
      <c r="B286" s="9" t="s">
        <v>231</v>
      </c>
      <c r="C286" s="10">
        <f>C287</f>
        <v>251743700</v>
      </c>
    </row>
    <row r="287" spans="1:3" ht="63">
      <c r="A287" s="1" t="s">
        <v>630</v>
      </c>
      <c r="B287" s="9" t="s">
        <v>232</v>
      </c>
      <c r="C287" s="10">
        <v>251743700</v>
      </c>
    </row>
    <row r="288" spans="1:3" ht="31.5">
      <c r="A288" s="1" t="s">
        <v>631</v>
      </c>
      <c r="B288" s="9" t="s">
        <v>233</v>
      </c>
      <c r="C288" s="10">
        <f>C289</f>
        <v>5299400</v>
      </c>
    </row>
    <row r="289" spans="1:3" ht="47.25">
      <c r="A289" s="1" t="s">
        <v>632</v>
      </c>
      <c r="B289" s="9" t="s">
        <v>234</v>
      </c>
      <c r="C289" s="10">
        <v>5299400</v>
      </c>
    </row>
    <row r="290" spans="1:3" ht="31.5">
      <c r="A290" s="1" t="s">
        <v>667</v>
      </c>
      <c r="B290" s="9" t="s">
        <v>235</v>
      </c>
      <c r="C290" s="10">
        <f>C291</f>
        <v>65017500</v>
      </c>
    </row>
    <row r="291" spans="1:3" ht="47.25">
      <c r="A291" s="1" t="s">
        <v>668</v>
      </c>
      <c r="B291" s="9" t="s">
        <v>236</v>
      </c>
      <c r="C291" s="10">
        <v>65017500</v>
      </c>
    </row>
    <row r="292" spans="1:3" ht="47.25">
      <c r="A292" s="1" t="s">
        <v>669</v>
      </c>
      <c r="B292" s="9" t="s">
        <v>237</v>
      </c>
      <c r="C292" s="10">
        <v>105412000</v>
      </c>
    </row>
    <row r="293" spans="1:3" ht="81.75" customHeight="1">
      <c r="A293" s="1" t="s">
        <v>635</v>
      </c>
      <c r="B293" s="9" t="s">
        <v>364</v>
      </c>
      <c r="C293" s="10">
        <f>C294</f>
        <v>98076300</v>
      </c>
    </row>
    <row r="294" spans="1:3" ht="94.5">
      <c r="A294" s="1" t="s">
        <v>636</v>
      </c>
      <c r="B294" s="9" t="s">
        <v>365</v>
      </c>
      <c r="C294" s="10">
        <v>98076300</v>
      </c>
    </row>
    <row r="295" spans="1:3" ht="31.5">
      <c r="A295" s="6" t="s">
        <v>332</v>
      </c>
      <c r="B295" s="7" t="s">
        <v>238</v>
      </c>
      <c r="C295" s="8">
        <f>C296+C298+C300+C302+C304+C305+C307+C309+C311+C313+C314+C316+C318+C320+C322+C324+C326+C328+C330+C332+C334</f>
        <v>4906680451.779999</v>
      </c>
    </row>
    <row r="296" spans="1:3" ht="47.25">
      <c r="A296" s="1" t="s">
        <v>728</v>
      </c>
      <c r="B296" s="9" t="s">
        <v>239</v>
      </c>
      <c r="C296" s="10">
        <f>C297</f>
        <v>27649800</v>
      </c>
    </row>
    <row r="297" spans="1:3" ht="47.25">
      <c r="A297" s="1" t="s">
        <v>729</v>
      </c>
      <c r="B297" s="9" t="s">
        <v>240</v>
      </c>
      <c r="C297" s="10">
        <v>27649800</v>
      </c>
    </row>
    <row r="298" spans="1:3" ht="63">
      <c r="A298" s="1" t="s">
        <v>730</v>
      </c>
      <c r="B298" s="9" t="s">
        <v>241</v>
      </c>
      <c r="C298" s="10">
        <f>C299</f>
        <v>3095800</v>
      </c>
    </row>
    <row r="299" spans="1:3" ht="66" customHeight="1">
      <c r="A299" s="1" t="s">
        <v>731</v>
      </c>
      <c r="B299" s="9" t="s">
        <v>242</v>
      </c>
      <c r="C299" s="10">
        <v>3095800</v>
      </c>
    </row>
    <row r="300" spans="1:3" ht="31.5">
      <c r="A300" s="1" t="s">
        <v>625</v>
      </c>
      <c r="B300" s="9" t="s">
        <v>243</v>
      </c>
      <c r="C300" s="10">
        <f>C301</f>
        <v>3900450.31</v>
      </c>
    </row>
    <row r="301" spans="1:3" ht="47.25">
      <c r="A301" s="1" t="s">
        <v>626</v>
      </c>
      <c r="B301" s="9" t="s">
        <v>244</v>
      </c>
      <c r="C301" s="10">
        <v>3900450.31</v>
      </c>
    </row>
    <row r="302" spans="1:3" ht="31.5">
      <c r="A302" s="1" t="s">
        <v>732</v>
      </c>
      <c r="B302" s="9" t="s">
        <v>245</v>
      </c>
      <c r="C302" s="10">
        <f>C303</f>
        <v>312393290.04</v>
      </c>
    </row>
    <row r="303" spans="1:3" ht="47.25">
      <c r="A303" s="1" t="s">
        <v>733</v>
      </c>
      <c r="B303" s="9" t="s">
        <v>246</v>
      </c>
      <c r="C303" s="10">
        <v>312393290.04</v>
      </c>
    </row>
    <row r="304" spans="1:3" ht="63">
      <c r="A304" s="1" t="s">
        <v>700</v>
      </c>
      <c r="B304" s="9" t="s">
        <v>247</v>
      </c>
      <c r="C304" s="10">
        <v>322807525.89</v>
      </c>
    </row>
    <row r="305" spans="1:3" ht="110.25">
      <c r="A305" s="1" t="s">
        <v>685</v>
      </c>
      <c r="B305" s="9" t="s">
        <v>349</v>
      </c>
      <c r="C305" s="10">
        <f>C306</f>
        <v>58026096</v>
      </c>
    </row>
    <row r="306" spans="1:3" ht="113.25" customHeight="1">
      <c r="A306" s="1" t="s">
        <v>686</v>
      </c>
      <c r="B306" s="9" t="s">
        <v>248</v>
      </c>
      <c r="C306" s="10">
        <v>58026096</v>
      </c>
    </row>
    <row r="307" spans="1:3" ht="63">
      <c r="A307" s="1" t="s">
        <v>687</v>
      </c>
      <c r="B307" s="9" t="s">
        <v>249</v>
      </c>
      <c r="C307" s="10">
        <f>C308</f>
        <v>5474160</v>
      </c>
    </row>
    <row r="308" spans="1:3" ht="66.75" customHeight="1">
      <c r="A308" s="1" t="s">
        <v>688</v>
      </c>
      <c r="B308" s="9" t="s">
        <v>250</v>
      </c>
      <c r="C308" s="10">
        <v>5474160</v>
      </c>
    </row>
    <row r="309" spans="1:3" ht="63">
      <c r="A309" s="1" t="s">
        <v>701</v>
      </c>
      <c r="B309" s="9" t="s">
        <v>251</v>
      </c>
      <c r="C309" s="10">
        <f>C310</f>
        <v>2165164138.95</v>
      </c>
    </row>
    <row r="310" spans="1:3" ht="63">
      <c r="A310" s="1" t="s">
        <v>702</v>
      </c>
      <c r="B310" s="9" t="s">
        <v>252</v>
      </c>
      <c r="C310" s="10">
        <v>2165164138.95</v>
      </c>
    </row>
    <row r="311" spans="1:3" ht="78.75">
      <c r="A311" s="1" t="s">
        <v>689</v>
      </c>
      <c r="B311" s="9" t="s">
        <v>253</v>
      </c>
      <c r="C311" s="10">
        <f>C312</f>
        <v>3831912</v>
      </c>
    </row>
    <row r="312" spans="1:3" ht="82.5" customHeight="1">
      <c r="A312" s="1" t="s">
        <v>690</v>
      </c>
      <c r="B312" s="9" t="s">
        <v>254</v>
      </c>
      <c r="C312" s="10">
        <v>3831912</v>
      </c>
    </row>
    <row r="313" spans="1:3" ht="78.75">
      <c r="A313" s="1" t="s">
        <v>703</v>
      </c>
      <c r="B313" s="9" t="s">
        <v>255</v>
      </c>
      <c r="C313" s="10">
        <v>47437661.48</v>
      </c>
    </row>
    <row r="314" spans="1:3" ht="63">
      <c r="A314" s="1" t="s">
        <v>704</v>
      </c>
      <c r="B314" s="9" t="s">
        <v>256</v>
      </c>
      <c r="C314" s="10">
        <f>C315</f>
        <v>59630332.65</v>
      </c>
    </row>
    <row r="315" spans="1:3" ht="78.75">
      <c r="A315" s="1" t="s">
        <v>705</v>
      </c>
      <c r="B315" s="9" t="s">
        <v>257</v>
      </c>
      <c r="C315" s="10">
        <v>59630332.65</v>
      </c>
    </row>
    <row r="316" spans="1:3" ht="63">
      <c r="A316" s="1" t="s">
        <v>706</v>
      </c>
      <c r="B316" s="9" t="s">
        <v>258</v>
      </c>
      <c r="C316" s="10">
        <f>C317</f>
        <v>46118.16</v>
      </c>
    </row>
    <row r="317" spans="1:3" ht="63">
      <c r="A317" s="1" t="s">
        <v>707</v>
      </c>
      <c r="B317" s="9" t="s">
        <v>259</v>
      </c>
      <c r="C317" s="10">
        <v>46118.16</v>
      </c>
    </row>
    <row r="318" spans="1:3" ht="31.5">
      <c r="A318" s="1" t="s">
        <v>708</v>
      </c>
      <c r="B318" s="9" t="s">
        <v>260</v>
      </c>
      <c r="C318" s="10">
        <f>C319</f>
        <v>669641718.29</v>
      </c>
    </row>
    <row r="319" spans="1:3" ht="47.25">
      <c r="A319" s="1" t="s">
        <v>709</v>
      </c>
      <c r="B319" s="9" t="s">
        <v>261</v>
      </c>
      <c r="C319" s="10">
        <v>669641718.29</v>
      </c>
    </row>
    <row r="320" spans="1:3" ht="47.25">
      <c r="A320" s="1" t="s">
        <v>710</v>
      </c>
      <c r="B320" s="9" t="s">
        <v>262</v>
      </c>
      <c r="C320" s="10">
        <f>C321</f>
        <v>6354552.61</v>
      </c>
    </row>
    <row r="321" spans="1:3" ht="63">
      <c r="A321" s="1" t="s">
        <v>711</v>
      </c>
      <c r="B321" s="9" t="s">
        <v>263</v>
      </c>
      <c r="C321" s="10">
        <v>6354552.61</v>
      </c>
    </row>
    <row r="322" spans="1:3" ht="78.75">
      <c r="A322" s="1" t="s">
        <v>712</v>
      </c>
      <c r="B322" s="9" t="s">
        <v>264</v>
      </c>
      <c r="C322" s="10">
        <f>C323</f>
        <v>4955997.6</v>
      </c>
    </row>
    <row r="323" spans="1:3" ht="82.5" customHeight="1">
      <c r="A323" s="1" t="s">
        <v>713</v>
      </c>
      <c r="B323" s="9" t="s">
        <v>265</v>
      </c>
      <c r="C323" s="10">
        <v>4955997.6</v>
      </c>
    </row>
    <row r="324" spans="1:3" ht="63">
      <c r="A324" s="1" t="s">
        <v>714</v>
      </c>
      <c r="B324" s="9" t="s">
        <v>266</v>
      </c>
      <c r="C324" s="10">
        <f>C325</f>
        <v>125051.11</v>
      </c>
    </row>
    <row r="325" spans="1:3" ht="63">
      <c r="A325" s="1" t="s">
        <v>715</v>
      </c>
      <c r="B325" s="9" t="s">
        <v>267</v>
      </c>
      <c r="C325" s="10">
        <v>125051.11</v>
      </c>
    </row>
    <row r="326" spans="1:3" ht="47.25">
      <c r="A326" s="1" t="s">
        <v>734</v>
      </c>
      <c r="B326" s="9" t="s">
        <v>268</v>
      </c>
      <c r="C326" s="10">
        <f>C327</f>
        <v>252310789.84</v>
      </c>
    </row>
    <row r="327" spans="1:3" ht="49.5" customHeight="1">
      <c r="A327" s="1" t="s">
        <v>735</v>
      </c>
      <c r="B327" s="9" t="s">
        <v>269</v>
      </c>
      <c r="C327" s="10">
        <v>252310789.84</v>
      </c>
    </row>
    <row r="328" spans="1:3" ht="97.5" customHeight="1">
      <c r="A328" s="1" t="s">
        <v>716</v>
      </c>
      <c r="B328" s="9" t="s">
        <v>270</v>
      </c>
      <c r="C328" s="10">
        <f>C329</f>
        <v>448101684.89</v>
      </c>
    </row>
    <row r="329" spans="1:3" ht="110.25">
      <c r="A329" s="1" t="s">
        <v>717</v>
      </c>
      <c r="B329" s="9" t="s">
        <v>271</v>
      </c>
      <c r="C329" s="10">
        <v>448101684.89</v>
      </c>
    </row>
    <row r="330" spans="1:3" ht="110.25">
      <c r="A330" s="1" t="s">
        <v>637</v>
      </c>
      <c r="B330" s="9" t="s">
        <v>381</v>
      </c>
      <c r="C330" s="10">
        <f>C331</f>
        <v>253522900</v>
      </c>
    </row>
    <row r="331" spans="1:3" ht="110.25">
      <c r="A331" s="1" t="s">
        <v>638</v>
      </c>
      <c r="B331" s="9" t="s">
        <v>382</v>
      </c>
      <c r="C331" s="10">
        <v>253522900</v>
      </c>
    </row>
    <row r="332" spans="1:3" ht="63">
      <c r="A332" s="1" t="s">
        <v>718</v>
      </c>
      <c r="B332" s="9" t="s">
        <v>272</v>
      </c>
      <c r="C332" s="10">
        <f>C333</f>
        <v>160742515.98</v>
      </c>
    </row>
    <row r="333" spans="1:3" ht="63">
      <c r="A333" s="1" t="s">
        <v>719</v>
      </c>
      <c r="B333" s="9" t="s">
        <v>273</v>
      </c>
      <c r="C333" s="10">
        <v>160742515.98</v>
      </c>
    </row>
    <row r="334" spans="1:3" ht="31.5">
      <c r="A334" s="1" t="s">
        <v>681</v>
      </c>
      <c r="B334" s="9" t="s">
        <v>274</v>
      </c>
      <c r="C334" s="10">
        <v>101467955.98</v>
      </c>
    </row>
    <row r="335" spans="1:3" ht="15.75">
      <c r="A335" s="6" t="s">
        <v>333</v>
      </c>
      <c r="B335" s="7" t="s">
        <v>275</v>
      </c>
      <c r="C335" s="8">
        <f>C336+C337+C339+C341+C343+C345+C347+C348+C352</f>
        <v>4948588416.74</v>
      </c>
    </row>
    <row r="336" spans="1:3" ht="47.25">
      <c r="A336" s="1" t="s">
        <v>639</v>
      </c>
      <c r="B336" s="9" t="s">
        <v>389</v>
      </c>
      <c r="C336" s="10">
        <v>1700000</v>
      </c>
    </row>
    <row r="337" spans="1:3" ht="47.25">
      <c r="A337" s="1" t="s">
        <v>621</v>
      </c>
      <c r="B337" s="9" t="s">
        <v>276</v>
      </c>
      <c r="C337" s="10">
        <f>C338</f>
        <v>8033747.82</v>
      </c>
    </row>
    <row r="338" spans="1:3" ht="63">
      <c r="A338" s="1" t="s">
        <v>622</v>
      </c>
      <c r="B338" s="9" t="s">
        <v>277</v>
      </c>
      <c r="C338" s="10">
        <v>8033747.82</v>
      </c>
    </row>
    <row r="339" spans="1:3" ht="47.25">
      <c r="A339" s="1" t="s">
        <v>623</v>
      </c>
      <c r="B339" s="9" t="s">
        <v>278</v>
      </c>
      <c r="C339" s="10">
        <f>C340</f>
        <v>4035270.87</v>
      </c>
    </row>
    <row r="340" spans="1:3" ht="63">
      <c r="A340" s="1" t="s">
        <v>624</v>
      </c>
      <c r="B340" s="9" t="s">
        <v>279</v>
      </c>
      <c r="C340" s="10">
        <v>4035270.87</v>
      </c>
    </row>
    <row r="341" spans="1:3" ht="94.5">
      <c r="A341" s="1" t="s">
        <v>660</v>
      </c>
      <c r="B341" s="9" t="s">
        <v>366</v>
      </c>
      <c r="C341" s="10">
        <f>C342</f>
        <v>137121263.84</v>
      </c>
    </row>
    <row r="342" spans="1:3" ht="110.25">
      <c r="A342" s="1" t="s">
        <v>661</v>
      </c>
      <c r="B342" s="9" t="s">
        <v>367</v>
      </c>
      <c r="C342" s="10">
        <v>137121263.84</v>
      </c>
    </row>
    <row r="343" spans="1:3" ht="47.25">
      <c r="A343" s="1" t="s">
        <v>640</v>
      </c>
      <c r="B343" s="9" t="s">
        <v>280</v>
      </c>
      <c r="C343" s="10">
        <f>C344</f>
        <v>109594300</v>
      </c>
    </row>
    <row r="344" spans="1:3" ht="49.5" customHeight="1">
      <c r="A344" s="1" t="s">
        <v>641</v>
      </c>
      <c r="B344" s="9" t="s">
        <v>281</v>
      </c>
      <c r="C344" s="10">
        <v>109594300</v>
      </c>
    </row>
    <row r="345" spans="1:3" ht="63">
      <c r="A345" s="1" t="s">
        <v>670</v>
      </c>
      <c r="B345" s="9" t="s">
        <v>399</v>
      </c>
      <c r="C345" s="10">
        <f>C346</f>
        <v>4470345500</v>
      </c>
    </row>
    <row r="346" spans="1:3" ht="63">
      <c r="A346" s="1" t="s">
        <v>671</v>
      </c>
      <c r="B346" s="9" t="s">
        <v>400</v>
      </c>
      <c r="C346" s="10">
        <v>4470345500</v>
      </c>
    </row>
    <row r="347" spans="1:3" ht="63">
      <c r="A347" s="1" t="s">
        <v>672</v>
      </c>
      <c r="B347" s="9" t="s">
        <v>401</v>
      </c>
      <c r="C347" s="10">
        <v>77978444.68</v>
      </c>
    </row>
    <row r="348" spans="1:3" ht="47.25">
      <c r="A348" s="1" t="s">
        <v>334</v>
      </c>
      <c r="B348" s="9" t="s">
        <v>282</v>
      </c>
      <c r="C348" s="10">
        <f>C349</f>
        <v>12893189.53</v>
      </c>
    </row>
    <row r="349" spans="1:3" ht="47.25">
      <c r="A349" s="1" t="s">
        <v>335</v>
      </c>
      <c r="B349" s="9" t="s">
        <v>283</v>
      </c>
      <c r="C349" s="10">
        <v>12893189.53</v>
      </c>
    </row>
    <row r="350" spans="1:3" ht="47.25">
      <c r="A350" s="1" t="s">
        <v>643</v>
      </c>
      <c r="B350" s="9" t="s">
        <v>283</v>
      </c>
      <c r="C350" s="10">
        <v>4570752.68</v>
      </c>
    </row>
    <row r="351" spans="1:3" ht="47.25">
      <c r="A351" s="1" t="s">
        <v>651</v>
      </c>
      <c r="B351" s="9" t="s">
        <v>283</v>
      </c>
      <c r="C351" s="10">
        <v>8322436.85</v>
      </c>
    </row>
    <row r="352" spans="1:3" ht="47.25">
      <c r="A352" s="1" t="s">
        <v>644</v>
      </c>
      <c r="B352" s="9" t="s">
        <v>368</v>
      </c>
      <c r="C352" s="10">
        <f>C353</f>
        <v>126886700</v>
      </c>
    </row>
    <row r="353" spans="1:3" ht="47.25">
      <c r="A353" s="1" t="s">
        <v>642</v>
      </c>
      <c r="B353" s="9" t="s">
        <v>369</v>
      </c>
      <c r="C353" s="10">
        <v>126886700</v>
      </c>
    </row>
    <row r="354" spans="1:3" ht="47.25">
      <c r="A354" s="6" t="s">
        <v>736</v>
      </c>
      <c r="B354" s="7" t="s">
        <v>370</v>
      </c>
      <c r="C354" s="8">
        <f>C355</f>
        <v>-3014351.57</v>
      </c>
    </row>
    <row r="355" spans="1:3" ht="47.25">
      <c r="A355" s="1" t="s">
        <v>737</v>
      </c>
      <c r="B355" s="9" t="s">
        <v>371</v>
      </c>
      <c r="C355" s="10">
        <f>C356+C357</f>
        <v>-3014351.57</v>
      </c>
    </row>
    <row r="356" spans="1:3" ht="78.75">
      <c r="A356" s="1" t="s">
        <v>738</v>
      </c>
      <c r="B356" s="9" t="s">
        <v>402</v>
      </c>
      <c r="C356" s="10">
        <v>-628480.9</v>
      </c>
    </row>
    <row r="357" spans="1:3" ht="126">
      <c r="A357" s="1" t="s">
        <v>739</v>
      </c>
      <c r="B357" s="9" t="s">
        <v>372</v>
      </c>
      <c r="C357" s="10">
        <v>-2385870.67</v>
      </c>
    </row>
    <row r="358" spans="1:3" ht="110.25">
      <c r="A358" s="6" t="s">
        <v>336</v>
      </c>
      <c r="B358" s="7" t="s">
        <v>284</v>
      </c>
      <c r="C358" s="8">
        <f>C359+C375</f>
        <v>39679732.83</v>
      </c>
    </row>
    <row r="359" spans="1:3" ht="78.75">
      <c r="A359" s="1" t="s">
        <v>337</v>
      </c>
      <c r="B359" s="9" t="s">
        <v>350</v>
      </c>
      <c r="C359" s="10">
        <f>C360</f>
        <v>9083947</v>
      </c>
    </row>
    <row r="360" spans="1:3" ht="78.75">
      <c r="A360" s="1" t="s">
        <v>338</v>
      </c>
      <c r="B360" s="9" t="s">
        <v>351</v>
      </c>
      <c r="C360" s="10">
        <f>C361+C362+C363+C364+C365+C366</f>
        <v>9083947</v>
      </c>
    </row>
    <row r="361" spans="1:3" ht="78.75">
      <c r="A361" s="1" t="s">
        <v>740</v>
      </c>
      <c r="B361" s="9" t="s">
        <v>403</v>
      </c>
      <c r="C361" s="10">
        <v>695332.38</v>
      </c>
    </row>
    <row r="362" spans="1:3" ht="78.75">
      <c r="A362" s="1" t="s">
        <v>741</v>
      </c>
      <c r="B362" s="9" t="s">
        <v>404</v>
      </c>
      <c r="C362" s="10">
        <v>1425000</v>
      </c>
    </row>
    <row r="363" spans="1:3" ht="83.25" customHeight="1">
      <c r="A363" s="1" t="s">
        <v>742</v>
      </c>
      <c r="B363" s="9" t="s">
        <v>405</v>
      </c>
      <c r="C363" s="10">
        <v>38678.88</v>
      </c>
    </row>
    <row r="364" spans="1:3" ht="63">
      <c r="A364" s="1" t="s">
        <v>743</v>
      </c>
      <c r="B364" s="9" t="s">
        <v>406</v>
      </c>
      <c r="C364" s="10">
        <v>10145.51</v>
      </c>
    </row>
    <row r="365" spans="1:3" ht="141.75">
      <c r="A365" s="1" t="s">
        <v>744</v>
      </c>
      <c r="B365" s="9" t="s">
        <v>426</v>
      </c>
      <c r="C365" s="10">
        <v>140456</v>
      </c>
    </row>
    <row r="366" spans="1:3" ht="65.25" customHeight="1">
      <c r="A366" s="1" t="s">
        <v>339</v>
      </c>
      <c r="B366" s="9" t="s">
        <v>352</v>
      </c>
      <c r="C366" s="10">
        <v>6774334.23</v>
      </c>
    </row>
    <row r="367" spans="1:3" ht="65.25" customHeight="1">
      <c r="A367" s="1" t="s">
        <v>745</v>
      </c>
      <c r="B367" s="9" t="s">
        <v>352</v>
      </c>
      <c r="C367" s="10">
        <v>3551181.56</v>
      </c>
    </row>
    <row r="368" spans="1:3" ht="65.25" customHeight="1">
      <c r="A368" s="1" t="s">
        <v>746</v>
      </c>
      <c r="B368" s="9" t="s">
        <v>352</v>
      </c>
      <c r="C368" s="10">
        <v>6078</v>
      </c>
    </row>
    <row r="369" spans="1:3" ht="65.25" customHeight="1">
      <c r="A369" s="1" t="s">
        <v>747</v>
      </c>
      <c r="B369" s="9" t="s">
        <v>352</v>
      </c>
      <c r="C369" s="10">
        <v>346.5</v>
      </c>
    </row>
    <row r="370" spans="1:3" ht="65.25" customHeight="1">
      <c r="A370" s="1" t="s">
        <v>748</v>
      </c>
      <c r="B370" s="9" t="s">
        <v>352</v>
      </c>
      <c r="C370" s="10">
        <v>44377.98</v>
      </c>
    </row>
    <row r="371" spans="1:3" ht="65.25" customHeight="1">
      <c r="A371" s="1" t="s">
        <v>749</v>
      </c>
      <c r="B371" s="9" t="s">
        <v>352</v>
      </c>
      <c r="C371" s="10">
        <v>320271.6</v>
      </c>
    </row>
    <row r="372" spans="1:3" ht="65.25" customHeight="1">
      <c r="A372" s="1" t="s">
        <v>750</v>
      </c>
      <c r="B372" s="9" t="s">
        <v>352</v>
      </c>
      <c r="C372" s="10">
        <v>2797900</v>
      </c>
    </row>
    <row r="373" spans="1:3" ht="65.25" customHeight="1">
      <c r="A373" s="1" t="s">
        <v>751</v>
      </c>
      <c r="B373" s="9" t="s">
        <v>352</v>
      </c>
      <c r="C373" s="10">
        <v>53978.59</v>
      </c>
    </row>
    <row r="374" spans="1:3" ht="65.25" customHeight="1">
      <c r="A374" s="1" t="s">
        <v>752</v>
      </c>
      <c r="B374" s="9" t="s">
        <v>352</v>
      </c>
      <c r="C374" s="10">
        <v>200</v>
      </c>
    </row>
    <row r="375" spans="1:3" ht="47.25">
      <c r="A375" s="1" t="s">
        <v>340</v>
      </c>
      <c r="B375" s="9" t="s">
        <v>353</v>
      </c>
      <c r="C375" s="10">
        <f>C376</f>
        <v>30595785.830000002</v>
      </c>
    </row>
    <row r="376" spans="1:3" ht="31.5">
      <c r="A376" s="1" t="s">
        <v>341</v>
      </c>
      <c r="B376" s="9" t="s">
        <v>354</v>
      </c>
      <c r="C376" s="10">
        <f>C377+C384+C388</f>
        <v>30595785.830000002</v>
      </c>
    </row>
    <row r="377" spans="1:3" ht="47.25">
      <c r="A377" s="1" t="s">
        <v>342</v>
      </c>
      <c r="B377" s="9" t="s">
        <v>355</v>
      </c>
      <c r="C377" s="10">
        <v>1434041.83</v>
      </c>
    </row>
    <row r="378" spans="1:3" ht="47.25">
      <c r="A378" s="1" t="s">
        <v>753</v>
      </c>
      <c r="B378" s="9" t="s">
        <v>355</v>
      </c>
      <c r="C378" s="10">
        <v>292359.43</v>
      </c>
    </row>
    <row r="379" spans="1:3" ht="47.25">
      <c r="A379" s="1" t="s">
        <v>754</v>
      </c>
      <c r="B379" s="9" t="s">
        <v>355</v>
      </c>
      <c r="C379" s="10">
        <v>2607</v>
      </c>
    </row>
    <row r="380" spans="1:3" ht="47.25">
      <c r="A380" s="1" t="s">
        <v>755</v>
      </c>
      <c r="B380" s="9" t="s">
        <v>355</v>
      </c>
      <c r="C380" s="10">
        <v>2385</v>
      </c>
    </row>
    <row r="381" spans="1:3" ht="47.25">
      <c r="A381" s="1" t="s">
        <v>756</v>
      </c>
      <c r="B381" s="9" t="s">
        <v>355</v>
      </c>
      <c r="C381" s="10">
        <v>18087</v>
      </c>
    </row>
    <row r="382" spans="1:3" ht="47.25">
      <c r="A382" s="1" t="s">
        <v>757</v>
      </c>
      <c r="B382" s="9" t="s">
        <v>355</v>
      </c>
      <c r="C382" s="10">
        <v>1110731</v>
      </c>
    </row>
    <row r="383" spans="1:3" ht="47.25">
      <c r="A383" s="1" t="s">
        <v>758</v>
      </c>
      <c r="B383" s="9" t="s">
        <v>355</v>
      </c>
      <c r="C383" s="10">
        <v>7872.4</v>
      </c>
    </row>
    <row r="384" spans="1:3" ht="47.25">
      <c r="A384" s="1" t="s">
        <v>343</v>
      </c>
      <c r="B384" s="9" t="s">
        <v>356</v>
      </c>
      <c r="C384" s="10">
        <v>2931628.74</v>
      </c>
    </row>
    <row r="385" spans="1:3" ht="47.25">
      <c r="A385" s="1" t="s">
        <v>759</v>
      </c>
      <c r="B385" s="9" t="s">
        <v>356</v>
      </c>
      <c r="C385" s="10">
        <v>161668.96</v>
      </c>
    </row>
    <row r="386" spans="1:3" ht="47.25">
      <c r="A386" s="1" t="s">
        <v>760</v>
      </c>
      <c r="B386" s="9" t="s">
        <v>356</v>
      </c>
      <c r="C386" s="10">
        <v>2648669.88</v>
      </c>
    </row>
    <row r="387" spans="1:3" ht="47.25">
      <c r="A387" s="1" t="s">
        <v>761</v>
      </c>
      <c r="B387" s="9" t="s">
        <v>356</v>
      </c>
      <c r="C387" s="10">
        <v>121289.9</v>
      </c>
    </row>
    <row r="388" spans="1:3" ht="47.25">
      <c r="A388" s="1" t="s">
        <v>344</v>
      </c>
      <c r="B388" s="9" t="s">
        <v>357</v>
      </c>
      <c r="C388" s="10">
        <v>26230115.26</v>
      </c>
    </row>
    <row r="389" spans="1:3" ht="47.25">
      <c r="A389" s="1" t="s">
        <v>762</v>
      </c>
      <c r="B389" s="9" t="s">
        <v>357</v>
      </c>
      <c r="C389" s="10">
        <v>25921115.26</v>
      </c>
    </row>
    <row r="390" spans="1:3" ht="47.25">
      <c r="A390" s="1" t="s">
        <v>763</v>
      </c>
      <c r="B390" s="9" t="s">
        <v>357</v>
      </c>
      <c r="C390" s="10">
        <v>300000</v>
      </c>
    </row>
    <row r="391" spans="1:3" ht="47.25">
      <c r="A391" s="1" t="s">
        <v>764</v>
      </c>
      <c r="B391" s="9" t="s">
        <v>357</v>
      </c>
      <c r="C391" s="10">
        <v>9000</v>
      </c>
    </row>
    <row r="392" spans="1:3" ht="63">
      <c r="A392" s="6" t="s">
        <v>345</v>
      </c>
      <c r="B392" s="7" t="s">
        <v>285</v>
      </c>
      <c r="C392" s="8">
        <f>C393</f>
        <v>-42456012.45</v>
      </c>
    </row>
    <row r="393" spans="1:3" ht="50.25" customHeight="1">
      <c r="A393" s="1" t="s">
        <v>346</v>
      </c>
      <c r="B393" s="9" t="s">
        <v>286</v>
      </c>
      <c r="C393" s="10">
        <f>C394+C395+C396+C397+C398+C399+C400+C401+C402+C403+C404+C405+C406+C407+C408+C409+C410+C411+C412+C413+C414+C415+C416+C417+C418+C419+C420+C421+C422+C423+C424+C425+C426+C427+C428+C429+C430</f>
        <v>-42456012.45</v>
      </c>
    </row>
    <row r="394" spans="1:3" ht="63">
      <c r="A394" s="1" t="s">
        <v>765</v>
      </c>
      <c r="B394" s="9" t="s">
        <v>373</v>
      </c>
      <c r="C394" s="10">
        <v>-58922.61</v>
      </c>
    </row>
    <row r="395" spans="1:3" ht="63">
      <c r="A395" s="1" t="s">
        <v>768</v>
      </c>
      <c r="B395" s="9" t="s">
        <v>287</v>
      </c>
      <c r="C395" s="10">
        <v>-207961.53</v>
      </c>
    </row>
    <row r="396" spans="1:3" ht="63">
      <c r="A396" s="1" t="s">
        <v>785</v>
      </c>
      <c r="B396" s="9" t="s">
        <v>407</v>
      </c>
      <c r="C396" s="10">
        <v>-695332.38</v>
      </c>
    </row>
    <row r="397" spans="1:3" ht="47.25">
      <c r="A397" s="1" t="s">
        <v>769</v>
      </c>
      <c r="B397" s="9" t="s">
        <v>288</v>
      </c>
      <c r="C397" s="10">
        <v>-20000</v>
      </c>
    </row>
    <row r="398" spans="1:3" ht="63">
      <c r="A398" s="1" t="s">
        <v>770</v>
      </c>
      <c r="B398" s="9" t="s">
        <v>390</v>
      </c>
      <c r="C398" s="10">
        <v>-220.81</v>
      </c>
    </row>
    <row r="399" spans="1:3" ht="47.25">
      <c r="A399" s="1" t="s">
        <v>771</v>
      </c>
      <c r="B399" s="9" t="s">
        <v>375</v>
      </c>
      <c r="C399" s="10">
        <v>-165770.21</v>
      </c>
    </row>
    <row r="400" spans="1:3" ht="31.5">
      <c r="A400" s="1" t="s">
        <v>772</v>
      </c>
      <c r="B400" s="9" t="s">
        <v>289</v>
      </c>
      <c r="C400" s="10">
        <v>-332107.2</v>
      </c>
    </row>
    <row r="401" spans="1:3" ht="47.25">
      <c r="A401" s="1" t="s">
        <v>773</v>
      </c>
      <c r="B401" s="9" t="s">
        <v>290</v>
      </c>
      <c r="C401" s="10">
        <v>-363095.96</v>
      </c>
    </row>
    <row r="402" spans="1:3" ht="66" customHeight="1">
      <c r="A402" s="1" t="s">
        <v>774</v>
      </c>
      <c r="B402" s="9" t="s">
        <v>291</v>
      </c>
      <c r="C402" s="10">
        <v>-1960.6</v>
      </c>
    </row>
    <row r="403" spans="1:3" ht="63">
      <c r="A403" s="1" t="s">
        <v>801</v>
      </c>
      <c r="B403" s="9" t="s">
        <v>292</v>
      </c>
      <c r="C403" s="10">
        <v>-18006452.62</v>
      </c>
    </row>
    <row r="404" spans="1:3" ht="63">
      <c r="A404" s="1" t="s">
        <v>775</v>
      </c>
      <c r="B404" s="9" t="s">
        <v>408</v>
      </c>
      <c r="C404" s="10">
        <v>-957632.79</v>
      </c>
    </row>
    <row r="405" spans="1:3" ht="63">
      <c r="A405" s="1" t="s">
        <v>786</v>
      </c>
      <c r="B405" s="9" t="s">
        <v>293</v>
      </c>
      <c r="C405" s="10">
        <v>-59628.51</v>
      </c>
    </row>
    <row r="406" spans="1:3" ht="94.5">
      <c r="A406" s="1" t="s">
        <v>776</v>
      </c>
      <c r="B406" s="9" t="s">
        <v>391</v>
      </c>
      <c r="C406" s="10">
        <v>-324836.61</v>
      </c>
    </row>
    <row r="407" spans="1:3" ht="47.25">
      <c r="A407" s="1" t="s">
        <v>777</v>
      </c>
      <c r="B407" s="9" t="s">
        <v>376</v>
      </c>
      <c r="C407" s="10">
        <v>-891503</v>
      </c>
    </row>
    <row r="408" spans="1:3" ht="63">
      <c r="A408" s="1" t="s">
        <v>787</v>
      </c>
      <c r="B408" s="9" t="s">
        <v>409</v>
      </c>
      <c r="C408" s="10">
        <v>-5488.75</v>
      </c>
    </row>
    <row r="409" spans="1:3" ht="78.75">
      <c r="A409" s="1" t="s">
        <v>798</v>
      </c>
      <c r="B409" s="9" t="s">
        <v>410</v>
      </c>
      <c r="C409" s="10">
        <v>-343317.54</v>
      </c>
    </row>
    <row r="410" spans="1:3" ht="78.75">
      <c r="A410" s="1" t="s">
        <v>782</v>
      </c>
      <c r="B410" s="9" t="s">
        <v>377</v>
      </c>
      <c r="C410" s="10">
        <v>-47836.31</v>
      </c>
    </row>
    <row r="411" spans="1:3" ht="63">
      <c r="A411" s="1" t="s">
        <v>778</v>
      </c>
      <c r="B411" s="9" t="s">
        <v>294</v>
      </c>
      <c r="C411" s="10">
        <v>-746419.55</v>
      </c>
    </row>
    <row r="412" spans="1:3" ht="47.25">
      <c r="A412" s="1" t="s">
        <v>779</v>
      </c>
      <c r="B412" s="9" t="s">
        <v>378</v>
      </c>
      <c r="C412" s="10">
        <v>-749310.19</v>
      </c>
    </row>
    <row r="413" spans="1:3" ht="63">
      <c r="A413" s="1" t="s">
        <v>780</v>
      </c>
      <c r="B413" s="9" t="s">
        <v>374</v>
      </c>
      <c r="C413" s="10">
        <v>-189903.46</v>
      </c>
    </row>
    <row r="414" spans="1:3" ht="78.75">
      <c r="A414" s="1" t="s">
        <v>766</v>
      </c>
      <c r="B414" s="9" t="s">
        <v>411</v>
      </c>
      <c r="C414" s="10">
        <v>-34424.2</v>
      </c>
    </row>
    <row r="415" spans="1:3" ht="63">
      <c r="A415" s="1" t="s">
        <v>802</v>
      </c>
      <c r="B415" s="9" t="s">
        <v>412</v>
      </c>
      <c r="C415" s="10">
        <v>-10145.51</v>
      </c>
    </row>
    <row r="416" spans="1:3" ht="47.25">
      <c r="A416" s="1" t="s">
        <v>800</v>
      </c>
      <c r="B416" s="9" t="s">
        <v>413</v>
      </c>
      <c r="C416" s="10">
        <v>-3398.34</v>
      </c>
    </row>
    <row r="417" spans="1:3" ht="63">
      <c r="A417" s="1" t="s">
        <v>788</v>
      </c>
      <c r="B417" s="9" t="s">
        <v>414</v>
      </c>
      <c r="C417" s="10">
        <v>-17914.3</v>
      </c>
    </row>
    <row r="418" spans="1:3" ht="78.75">
      <c r="A418" s="1" t="s">
        <v>789</v>
      </c>
      <c r="B418" s="9" t="s">
        <v>415</v>
      </c>
      <c r="C418" s="10">
        <v>-10650079.63</v>
      </c>
    </row>
    <row r="419" spans="1:3" ht="78.75">
      <c r="A419" s="1" t="s">
        <v>790</v>
      </c>
      <c r="B419" s="9" t="s">
        <v>416</v>
      </c>
      <c r="C419" s="10">
        <v>-1479.41</v>
      </c>
    </row>
    <row r="420" spans="1:3" ht="78.75">
      <c r="A420" s="1" t="s">
        <v>791</v>
      </c>
      <c r="B420" s="9" t="s">
        <v>417</v>
      </c>
      <c r="C420" s="10">
        <v>-1393.43</v>
      </c>
    </row>
    <row r="421" spans="1:3" ht="47.25">
      <c r="A421" s="1" t="s">
        <v>792</v>
      </c>
      <c r="B421" s="9" t="s">
        <v>418</v>
      </c>
      <c r="C421" s="10">
        <v>-1150995.86</v>
      </c>
    </row>
    <row r="422" spans="1:3" ht="63">
      <c r="A422" s="1" t="s">
        <v>793</v>
      </c>
      <c r="B422" s="9" t="s">
        <v>419</v>
      </c>
      <c r="C422" s="10">
        <v>-11473.52</v>
      </c>
    </row>
    <row r="423" spans="1:3" ht="126">
      <c r="A423" s="1" t="s">
        <v>794</v>
      </c>
      <c r="B423" s="9" t="s">
        <v>420</v>
      </c>
      <c r="C423" s="10">
        <v>-9569.46</v>
      </c>
    </row>
    <row r="424" spans="1:3" ht="78.75">
      <c r="A424" s="1" t="s">
        <v>799</v>
      </c>
      <c r="B424" s="9" t="s">
        <v>421</v>
      </c>
      <c r="C424" s="10">
        <v>-325381.66</v>
      </c>
    </row>
    <row r="425" spans="1:3" ht="142.5" customHeight="1">
      <c r="A425" s="1" t="s">
        <v>795</v>
      </c>
      <c r="B425" s="13" t="s">
        <v>422</v>
      </c>
      <c r="C425" s="10">
        <v>-160190.75</v>
      </c>
    </row>
    <row r="426" spans="1:3" ht="47.25">
      <c r="A426" s="1" t="s">
        <v>783</v>
      </c>
      <c r="B426" s="9" t="s">
        <v>423</v>
      </c>
      <c r="C426" s="10">
        <v>-2127081.43</v>
      </c>
    </row>
    <row r="427" spans="1:3" ht="126.75" customHeight="1">
      <c r="A427" s="1" t="s">
        <v>784</v>
      </c>
      <c r="B427" s="13" t="s">
        <v>424</v>
      </c>
      <c r="C427" s="10">
        <v>-140456</v>
      </c>
    </row>
    <row r="428" spans="1:3" ht="63">
      <c r="A428" s="1" t="s">
        <v>796</v>
      </c>
      <c r="B428" s="9" t="s">
        <v>425</v>
      </c>
      <c r="C428" s="10">
        <v>-1110731</v>
      </c>
    </row>
    <row r="429" spans="1:3" ht="51" customHeight="1">
      <c r="A429" s="1" t="s">
        <v>767</v>
      </c>
      <c r="B429" s="9" t="s">
        <v>2</v>
      </c>
      <c r="C429" s="10">
        <v>-1980050.44</v>
      </c>
    </row>
    <row r="430" spans="1:3" ht="51" customHeight="1">
      <c r="A430" s="1" t="s">
        <v>347</v>
      </c>
      <c r="B430" s="9" t="s">
        <v>3</v>
      </c>
      <c r="C430" s="10">
        <v>-553546.88</v>
      </c>
    </row>
    <row r="431" spans="1:3" ht="51" customHeight="1">
      <c r="A431" s="1" t="s">
        <v>781</v>
      </c>
      <c r="B431" s="9" t="s">
        <v>3</v>
      </c>
      <c r="C431" s="10">
        <v>-364756.39</v>
      </c>
    </row>
    <row r="432" spans="1:3" ht="51" customHeight="1">
      <c r="A432" s="1" t="s">
        <v>797</v>
      </c>
      <c r="B432" s="9" t="s">
        <v>3</v>
      </c>
      <c r="C432" s="10">
        <v>-188790.49</v>
      </c>
    </row>
    <row r="433" spans="1:3" ht="18.75" customHeight="1">
      <c r="A433" s="18" t="s">
        <v>4</v>
      </c>
      <c r="B433" s="19"/>
      <c r="C433" s="12">
        <f>C10+C228</f>
        <v>58041013065.8</v>
      </c>
    </row>
    <row r="434" ht="15.75">
      <c r="C434" s="11"/>
    </row>
    <row r="435" spans="1:3" ht="15.75">
      <c r="A435" s="16" t="s">
        <v>431</v>
      </c>
      <c r="B435" s="16"/>
      <c r="C435" s="11"/>
    </row>
    <row r="437" spans="1:3" ht="49.5" customHeight="1">
      <c r="A437" s="17" t="s">
        <v>432</v>
      </c>
      <c r="B437" s="17"/>
      <c r="C437" s="17"/>
    </row>
  </sheetData>
  <sheetProtection/>
  <mergeCells count="10">
    <mergeCell ref="B1:C1"/>
    <mergeCell ref="B2:C2"/>
    <mergeCell ref="B3:C3"/>
    <mergeCell ref="A435:B435"/>
    <mergeCell ref="A437:C437"/>
    <mergeCell ref="A433:B433"/>
    <mergeCell ref="A5:C5"/>
    <mergeCell ref="A7:A9"/>
    <mergeCell ref="B7:B9"/>
    <mergeCell ref="C7:C9"/>
  </mergeCells>
  <printOptions/>
  <pageMargins left="0.3937007874015748" right="0.3937007874015748" top="0.35433070866141736" bottom="0.3937007874015748" header="0.15748031496062992" footer="0"/>
  <pageSetup fitToHeight="0" horizontalDpi="600" verticalDpi="600" orientation="portrait" paperSize="9" scale="90" r:id="rId1"/>
  <headerFooter>
    <oddHeader>&amp;C&amp;P</oddHeader>
    <evenFooter>&amp;R&amp;D СТР. &amp;P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Бурштейн</dc:creator>
  <cp:keywords/>
  <dc:description/>
  <cp:lastModifiedBy>Давыдова</cp:lastModifiedBy>
  <cp:lastPrinted>2019-03-13T07:28:56Z</cp:lastPrinted>
  <dcterms:created xsi:type="dcterms:W3CDTF">2017-04-17T08:10:55Z</dcterms:created>
  <dcterms:modified xsi:type="dcterms:W3CDTF">2019-03-14T11:24:44Z</dcterms:modified>
  <cp:category/>
  <cp:version/>
  <cp:contentType/>
  <cp:contentStatus/>
</cp:coreProperties>
</file>